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1"/>
  </bookViews>
  <sheets>
    <sheet name="kosmetyki" sheetId="1" r:id="rId1"/>
    <sheet name="wkładki" sheetId="2" r:id="rId2"/>
    <sheet name="sznurówki" sheetId="3" r:id="rId3"/>
    <sheet name="praw,disp" sheetId="4" r:id="rId4"/>
    <sheet name="magix" sheetId="5" r:id="rId5"/>
    <sheet name="ceny_Bama" sheetId="6" r:id="rId6"/>
  </sheets>
  <definedNames/>
  <calcPr fullCalcOnLoad="1"/>
</workbook>
</file>

<file path=xl/sharedStrings.xml><?xml version="1.0" encoding="utf-8"?>
<sst xmlns="http://schemas.openxmlformats.org/spreadsheetml/2006/main" count="1072" uniqueCount="485">
  <si>
    <t>31045</t>
  </si>
  <si>
    <t>31060</t>
  </si>
  <si>
    <t>31075</t>
  </si>
  <si>
    <t>31090</t>
  </si>
  <si>
    <t>31100</t>
  </si>
  <si>
    <t>31120</t>
  </si>
  <si>
    <t>31150</t>
  </si>
  <si>
    <t>31180</t>
  </si>
  <si>
    <t>32045</t>
  </si>
  <si>
    <t>32060</t>
  </si>
  <si>
    <t>32075</t>
  </si>
  <si>
    <t>32090</t>
  </si>
  <si>
    <t>32100</t>
  </si>
  <si>
    <t>32120</t>
  </si>
  <si>
    <t>32150</t>
  </si>
  <si>
    <t>32180</t>
  </si>
  <si>
    <t>33060</t>
  </si>
  <si>
    <t>33075</t>
  </si>
  <si>
    <t>33090</t>
  </si>
  <si>
    <t>33100</t>
  </si>
  <si>
    <t>33120</t>
  </si>
  <si>
    <t>33150</t>
  </si>
  <si>
    <t>33180</t>
  </si>
  <si>
    <t>33200</t>
  </si>
  <si>
    <t>34120</t>
  </si>
  <si>
    <t>36120</t>
  </si>
  <si>
    <t>36180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</si>
  <si>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</si>
  <si>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</si>
  <si>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</si>
  <si>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</si>
  <si>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</si>
  <si>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</si>
  <si>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</si>
  <si>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</si>
  <si>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</si>
  <si>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</si>
  <si>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</si>
  <si>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000</t>
  </si>
  <si>
    <t>013</t>
  </si>
  <si>
    <t>014</t>
  </si>
  <si>
    <t>085</t>
  </si>
  <si>
    <t>086</t>
  </si>
  <si>
    <t>czarny</t>
  </si>
  <si>
    <t>ciemny brąz</t>
  </si>
  <si>
    <t>średni brąz</t>
  </si>
  <si>
    <t>czerwony</t>
  </si>
  <si>
    <t>biały</t>
  </si>
  <si>
    <t>ecru</t>
  </si>
  <si>
    <t>szary</t>
  </si>
  <si>
    <t>jasnoszary</t>
  </si>
  <si>
    <t>jasny brąz</t>
  </si>
  <si>
    <t>żółty + brąz</t>
  </si>
  <si>
    <t>len</t>
  </si>
  <si>
    <t>pomarańczowy + brąz</t>
  </si>
  <si>
    <t>brąz + beż</t>
  </si>
  <si>
    <t>granat + kolory</t>
  </si>
  <si>
    <t>szary + kolory</t>
  </si>
  <si>
    <t>brąz melanż</t>
  </si>
  <si>
    <t>len melanż</t>
  </si>
  <si>
    <t>brąz + kolory</t>
  </si>
  <si>
    <t>cena netto</t>
  </si>
  <si>
    <t>1 para</t>
  </si>
  <si>
    <t>Okrągłe</t>
  </si>
  <si>
    <t>Plecione</t>
  </si>
  <si>
    <t>Płaskie</t>
  </si>
  <si>
    <t>Plecione grube</t>
  </si>
  <si>
    <t>Poliestrowe</t>
  </si>
  <si>
    <t>cm</t>
  </si>
  <si>
    <t>Nr art.</t>
  </si>
  <si>
    <t>beż</t>
  </si>
  <si>
    <t>granat</t>
  </si>
  <si>
    <t>bordo</t>
  </si>
  <si>
    <t>Nazwa</t>
  </si>
  <si>
    <t>Cena netto</t>
  </si>
  <si>
    <t>G80</t>
  </si>
  <si>
    <t>H49</t>
  </si>
  <si>
    <t>G56</t>
  </si>
  <si>
    <t>S19</t>
  </si>
  <si>
    <t>S11</t>
  </si>
  <si>
    <t>S52</t>
  </si>
  <si>
    <t>G34</t>
  </si>
  <si>
    <t>Szczotka do zamszu i nubuku</t>
  </si>
  <si>
    <t>H09</t>
  </si>
  <si>
    <t>Szczotka do czyszczenia</t>
  </si>
  <si>
    <t>Szczotka do polerowania</t>
  </si>
  <si>
    <t>Szczotka gumowa</t>
  </si>
  <si>
    <t>H40</t>
  </si>
  <si>
    <t>Podkładki anty-poślizgowe</t>
  </si>
  <si>
    <t>R03</t>
  </si>
  <si>
    <t>Pielęgnacja w gąbce</t>
  </si>
  <si>
    <t>H37</t>
  </si>
  <si>
    <t>OUTDOOR</t>
  </si>
  <si>
    <t>H06</t>
  </si>
  <si>
    <t>H07</t>
  </si>
  <si>
    <t>070</t>
  </si>
  <si>
    <t>nr</t>
  </si>
  <si>
    <t>018</t>
  </si>
  <si>
    <t>026</t>
  </si>
  <si>
    <t>027</t>
  </si>
  <si>
    <t>031</t>
  </si>
  <si>
    <t>032</t>
  </si>
  <si>
    <t>033</t>
  </si>
  <si>
    <t>035</t>
  </si>
  <si>
    <t>039</t>
  </si>
  <si>
    <t>045</t>
  </si>
  <si>
    <t>058</t>
  </si>
  <si>
    <t>082</t>
  </si>
  <si>
    <t>00041</t>
  </si>
  <si>
    <t>00043</t>
  </si>
  <si>
    <t>00705</t>
  </si>
  <si>
    <t>Tri-Term</t>
  </si>
  <si>
    <t>00707</t>
  </si>
  <si>
    <t xml:space="preserve">Felta </t>
  </si>
  <si>
    <t>01915</t>
  </si>
  <si>
    <t xml:space="preserve">Wool </t>
  </si>
  <si>
    <t>00331</t>
  </si>
  <si>
    <t xml:space="preserve">Sun Color </t>
  </si>
  <si>
    <t>00366</t>
  </si>
  <si>
    <t>Deo Fresh</t>
  </si>
  <si>
    <t>01480</t>
  </si>
  <si>
    <t xml:space="preserve">Deo Active </t>
  </si>
  <si>
    <t>01517</t>
  </si>
  <si>
    <t xml:space="preserve">Famoos </t>
  </si>
  <si>
    <t>00017</t>
  </si>
  <si>
    <t>00038</t>
  </si>
  <si>
    <t>Solette toeless*</t>
  </si>
  <si>
    <t>00077</t>
  </si>
  <si>
    <t>00411</t>
  </si>
  <si>
    <t>jeden rozmiar</t>
  </si>
  <si>
    <t>00523</t>
  </si>
  <si>
    <t>00560</t>
  </si>
  <si>
    <t>01700</t>
  </si>
  <si>
    <t>Exquisit 1/2*</t>
  </si>
  <si>
    <t>01710</t>
  </si>
  <si>
    <t>Exquisit</t>
  </si>
  <si>
    <t>00046</t>
  </si>
  <si>
    <t>01817</t>
  </si>
  <si>
    <t>Gel Comfort*</t>
  </si>
  <si>
    <t>01800</t>
  </si>
  <si>
    <t>Anty-poślizgowe gel-pads</t>
  </si>
  <si>
    <t>01801</t>
  </si>
  <si>
    <t>Poduszeczki</t>
  </si>
  <si>
    <t>01809</t>
  </si>
  <si>
    <t>Podpiętki</t>
  </si>
  <si>
    <t>01812</t>
  </si>
  <si>
    <t>Zapiętki</t>
  </si>
  <si>
    <t>03000</t>
  </si>
  <si>
    <t>100 ml</t>
  </si>
  <si>
    <t>* rozmiary podwójne np. 35/36</t>
  </si>
  <si>
    <t>** rozmiary potrójne np. 35/37</t>
  </si>
  <si>
    <t>01716</t>
  </si>
  <si>
    <t>Cutane*</t>
  </si>
  <si>
    <t>SZCZOTKI, ŁYŻKI</t>
  </si>
  <si>
    <t>Łyżka plastik. 60 cm czarna</t>
  </si>
  <si>
    <t>Łyżka plastik. 60 cm czerwona</t>
  </si>
  <si>
    <t>Łyżka plastik. 19 cm</t>
  </si>
  <si>
    <t>PREZENTERY  AKRYLOWE</t>
  </si>
  <si>
    <t>Prezenter akryl.SF 2 haki</t>
  </si>
  <si>
    <t>Prezenter akryl.SF 4 haki</t>
  </si>
  <si>
    <t>Prezenter akryl. SF 5 haków</t>
  </si>
  <si>
    <t>Stojak na ulotkę</t>
  </si>
  <si>
    <t>Akrylowa kaskada na wkładki</t>
  </si>
  <si>
    <t>Akrylowy prezenter na spraye</t>
  </si>
  <si>
    <t>Akrylowy prezenter na 1 wkładkę</t>
  </si>
  <si>
    <t>Akrylowy prezenter na 2 wkładki</t>
  </si>
  <si>
    <t>But do prezentacji Shoe Fresh</t>
  </si>
  <si>
    <t>Akrylowa podstawka na 3 spraye</t>
  </si>
  <si>
    <t>PREZENTERY METALOWE</t>
  </si>
  <si>
    <t>PRAWIDŁA</t>
  </si>
  <si>
    <t>39307</t>
  </si>
  <si>
    <t>Drewniane prawidła *</t>
  </si>
  <si>
    <t>06447</t>
  </si>
  <si>
    <t>Usztywniacze do kozaków</t>
  </si>
  <si>
    <t>Rodzaj</t>
  </si>
  <si>
    <t xml:space="preserve">Nr art. </t>
  </si>
  <si>
    <t>/kol</t>
  </si>
  <si>
    <t>Warm</t>
  </si>
  <si>
    <t>MGA02</t>
  </si>
  <si>
    <t>MGA01</t>
  </si>
  <si>
    <t xml:space="preserve">MAGIX </t>
  </si>
  <si>
    <t>złoty brąz</t>
  </si>
  <si>
    <t>granatowy</t>
  </si>
  <si>
    <t>srebrny</t>
  </si>
  <si>
    <t>00070</t>
  </si>
  <si>
    <t>Podstawka na tester Silky Comf.</t>
  </si>
  <si>
    <t>Uniwersalne</t>
  </si>
  <si>
    <t>Skóra</t>
  </si>
  <si>
    <t>Zamsz i nubuk</t>
  </si>
  <si>
    <t>Styl</t>
  </si>
  <si>
    <t>Outdoor</t>
  </si>
  <si>
    <t>Reklamówki Bama</t>
  </si>
  <si>
    <t>Skarpetki do przymierzania 144 szt</t>
  </si>
  <si>
    <t>02 02250</t>
  </si>
  <si>
    <t>Cutane 1/2*</t>
  </si>
  <si>
    <t>01708</t>
  </si>
  <si>
    <t>Podkładka na ladę A3</t>
  </si>
  <si>
    <t>01300</t>
  </si>
  <si>
    <t>czarny (wosk.)</t>
  </si>
  <si>
    <t>ciemny brąz (wosk.)</t>
  </si>
  <si>
    <t>But do prezentacji żelowych wkładek</t>
  </si>
  <si>
    <t>Akrylowy prezenter na butelki</t>
  </si>
  <si>
    <t xml:space="preserve">Alu Therm </t>
  </si>
  <si>
    <t xml:space="preserve">Alu Therm Airtech </t>
  </si>
  <si>
    <t xml:space="preserve">Soft Step </t>
  </si>
  <si>
    <t>Mini Stop</t>
  </si>
  <si>
    <t>Classic**</t>
  </si>
  <si>
    <t>Primus Extra</t>
  </si>
  <si>
    <t>Silky Comfort - jedwabny spray</t>
  </si>
  <si>
    <t>G58</t>
  </si>
  <si>
    <t>Drewniane prawidła z logo*</t>
  </si>
  <si>
    <t>Stojak ściana:</t>
  </si>
  <si>
    <t>Paski z segmentami stojak ściana:</t>
  </si>
  <si>
    <t>11 haków dwupoziomowych</t>
  </si>
  <si>
    <t>Półka na produkty</t>
  </si>
  <si>
    <t>Przedziałka</t>
  </si>
  <si>
    <t>5 haków jednopoziomowych</t>
  </si>
  <si>
    <t>4 haki jednopoziomowe</t>
  </si>
  <si>
    <t>7 haków dwupoz. na wąską ścianę</t>
  </si>
  <si>
    <t>Półka na sznurówki</t>
  </si>
  <si>
    <t>12 haków na sznurówki</t>
  </si>
  <si>
    <t>Sport</t>
  </si>
  <si>
    <t>Ściana niska 1,40m</t>
  </si>
  <si>
    <t>Ściana wysoka 1,70m</t>
  </si>
  <si>
    <t xml:space="preserve">Podstawa </t>
  </si>
  <si>
    <t>top</t>
  </si>
  <si>
    <t>Stojak przed ladę:</t>
  </si>
  <si>
    <t>Rama (ściana z podstawą)</t>
  </si>
  <si>
    <t>Akrylowe pudełko na wkładki 1 szt</t>
  </si>
  <si>
    <t>Kaskada do akrylowego pudełka 1 szt</t>
  </si>
  <si>
    <t>Paski z segmentami stojak przed ladę:</t>
  </si>
  <si>
    <t>Protection&amp;Care</t>
  </si>
  <si>
    <t>Warm&amp;Comfort</t>
  </si>
  <si>
    <t>Fresh&amp;Comfort</t>
  </si>
  <si>
    <t>00008</t>
  </si>
  <si>
    <t>rekomen-dowana cena</t>
  </si>
  <si>
    <t>pomarańczx6; niebieskix6; seledynowyx6; zółtyx6; niebieskix4; czerwonyx4; różowyx4; fioletowyx3; jasno niebieskix3</t>
  </si>
  <si>
    <t>Łyżka metalowa 15 cm</t>
  </si>
  <si>
    <t>Łyżka metalowa 42 cm</t>
  </si>
  <si>
    <t>Stojak duży trójkąt:</t>
  </si>
  <si>
    <t>Stojak wąski trójkąt obrotowy:</t>
  </si>
  <si>
    <t>3 haki jednopoziomowe</t>
  </si>
  <si>
    <t>Zestaw ścian z podstawą</t>
  </si>
  <si>
    <t>Pokrywa</t>
  </si>
  <si>
    <t>Obrotowa podstawa</t>
  </si>
  <si>
    <t>Zaślepka 10 szt</t>
  </si>
  <si>
    <t>Paski z segmentami na kosmetyki</t>
  </si>
  <si>
    <t>Paski z segmentami na wkładki</t>
  </si>
  <si>
    <t>Ciepło</t>
  </si>
  <si>
    <t>Świeżość</t>
  </si>
  <si>
    <t>Komfort</t>
  </si>
  <si>
    <t>Komfort dla Pani</t>
  </si>
  <si>
    <t>kolory Magix</t>
  </si>
  <si>
    <t>079</t>
  </si>
  <si>
    <t>072</t>
  </si>
  <si>
    <t>niebieski jeans</t>
  </si>
  <si>
    <t>083</t>
  </si>
  <si>
    <t>088</t>
  </si>
  <si>
    <t>089</t>
  </si>
  <si>
    <t>095</t>
  </si>
  <si>
    <t>096</t>
  </si>
  <si>
    <t>097</t>
  </si>
  <si>
    <t>098</t>
  </si>
  <si>
    <t>099</t>
  </si>
  <si>
    <t>212</t>
  </si>
  <si>
    <t>214</t>
  </si>
  <si>
    <t>218</t>
  </si>
  <si>
    <t>01840</t>
  </si>
  <si>
    <t>35/36 - 41/42</t>
  </si>
  <si>
    <t>36-46</t>
  </si>
  <si>
    <t>35/37-44/46</t>
  </si>
  <si>
    <t>35/36-45/46</t>
  </si>
  <si>
    <t>35/36-41/42</t>
  </si>
  <si>
    <t>36-49</t>
  </si>
  <si>
    <t>36/37-44/45</t>
  </si>
  <si>
    <t>Soft Step dziecięce</t>
  </si>
  <si>
    <t>Fresh'ins*</t>
  </si>
  <si>
    <t>Fresh'ins men*</t>
  </si>
  <si>
    <t>01301</t>
  </si>
  <si>
    <t>40/41-44/46</t>
  </si>
  <si>
    <t>Famoos dziecięce</t>
  </si>
  <si>
    <t>22-35</t>
  </si>
  <si>
    <t>Ultra Thin Fit Warm</t>
  </si>
  <si>
    <t>00047</t>
  </si>
  <si>
    <t>Alu Therm Airtech dziecięce</t>
  </si>
  <si>
    <t>24-35</t>
  </si>
  <si>
    <t>Ultra cienka żelowa wkładka**</t>
  </si>
  <si>
    <t>35/36-39/40</t>
  </si>
  <si>
    <t>6515-002</t>
  </si>
  <si>
    <t>6515-003</t>
  </si>
  <si>
    <t>6517-002</t>
  </si>
  <si>
    <t>6516</t>
  </si>
  <si>
    <t>B27</t>
  </si>
  <si>
    <t>CTF10</t>
  </si>
  <si>
    <t>rozmiary</t>
  </si>
  <si>
    <t>36/37-46/47</t>
  </si>
  <si>
    <t>A23</t>
  </si>
  <si>
    <t>A24</t>
  </si>
  <si>
    <t>A25</t>
  </si>
  <si>
    <t>A34</t>
  </si>
  <si>
    <t>A37</t>
  </si>
  <si>
    <t>A46</t>
  </si>
  <si>
    <t>A78</t>
  </si>
  <si>
    <t>S18</t>
  </si>
  <si>
    <t>G69</t>
  </si>
  <si>
    <t>S36</t>
  </si>
  <si>
    <t>H38</t>
  </si>
  <si>
    <t>H43</t>
  </si>
  <si>
    <t>A70</t>
  </si>
  <si>
    <t>L56</t>
  </si>
  <si>
    <t>S16</t>
  </si>
  <si>
    <t>A41</t>
  </si>
  <si>
    <t>S20</t>
  </si>
  <si>
    <t>A39</t>
  </si>
  <si>
    <t>C30</t>
  </si>
  <si>
    <t>W83</t>
  </si>
  <si>
    <t>Magix renowacja koloru 180 ml</t>
  </si>
  <si>
    <t>Magix renowacja koloru 470ml</t>
  </si>
  <si>
    <t>050</t>
  </si>
  <si>
    <t>super połysk</t>
  </si>
  <si>
    <t>brunatny</t>
  </si>
  <si>
    <t>wielbłądzi</t>
  </si>
  <si>
    <t>naturalny</t>
  </si>
  <si>
    <t>złoty</t>
  </si>
  <si>
    <t>rdzawy</t>
  </si>
  <si>
    <t>szkarłat</t>
  </si>
  <si>
    <t>waniliowy</t>
  </si>
  <si>
    <t>szafirowy</t>
  </si>
  <si>
    <t>szampan</t>
  </si>
  <si>
    <t>kremowo-biały</t>
  </si>
  <si>
    <t>Krem 50 ml kolory sezonowe</t>
  </si>
  <si>
    <t>Płyn do lakierków 75ml</t>
  </si>
  <si>
    <t>Odświeżacz koloru 75 ml kol. sez.</t>
  </si>
  <si>
    <t>Płyn czyszczący 75ml</t>
  </si>
  <si>
    <t>Krem ochronny 100ml</t>
  </si>
  <si>
    <t>Olejek do renowacji 250ml</t>
  </si>
  <si>
    <t>Wosk w kremie 50ml</t>
  </si>
  <si>
    <t>Dezodorant Trainer Fresh 100 ml</t>
  </si>
  <si>
    <t>Szampon 75ml</t>
  </si>
  <si>
    <t>Renowator 75ml</t>
  </si>
  <si>
    <t>Futura wkładka profilowana1/2</t>
  </si>
  <si>
    <t>00562</t>
  </si>
  <si>
    <t>Sneaker wkładka do trampek</t>
  </si>
  <si>
    <t>01487</t>
  </si>
  <si>
    <t>zestaw 42 par sznurówek płaskie</t>
  </si>
  <si>
    <t>zestaw 60 par sznurówek okrągłe, cienkie, bawełna woskowana</t>
  </si>
  <si>
    <t>90 75</t>
  </si>
  <si>
    <t>mix 60 par (30 par dł.75 cm + 30 par dł.90 cm), kolory: czerwony, czerwony ciemny, fioletowy, zielony, beżowy, niebieski, niebieski ciemny</t>
  </si>
  <si>
    <t>H25</t>
  </si>
  <si>
    <t>Szczotka do czyszczenia/ włos synt.</t>
  </si>
  <si>
    <t>Szczotka z końskim włosiem</t>
  </si>
  <si>
    <t>H26-001</t>
  </si>
  <si>
    <t>H26-002</t>
  </si>
  <si>
    <t>H27-001</t>
  </si>
  <si>
    <t>H27-002</t>
  </si>
  <si>
    <t>Fashion corner - podstawa</t>
  </si>
  <si>
    <t>Fashion corner - moduł wkładki/sznurówki</t>
  </si>
  <si>
    <t>Fashion corner - moduł słoiki</t>
  </si>
  <si>
    <t>Fashion corner - moduł butelki</t>
  </si>
  <si>
    <t>M0088</t>
  </si>
  <si>
    <t xml:space="preserve">Ściereczka do polerowania </t>
  </si>
  <si>
    <t>H33</t>
  </si>
  <si>
    <t>06470</t>
  </si>
  <si>
    <t>06476</t>
  </si>
  <si>
    <t>42/43-46/47</t>
  </si>
  <si>
    <t>SILKY COMFORT</t>
  </si>
  <si>
    <t>Running</t>
  </si>
  <si>
    <t>00117</t>
  </si>
  <si>
    <t>00134</t>
  </si>
  <si>
    <t>Oudoor</t>
  </si>
  <si>
    <t>Universal Thin Fit</t>
  </si>
  <si>
    <t>01842</t>
  </si>
  <si>
    <t>Drewniane prawidła bukowe*</t>
  </si>
  <si>
    <t>Drewniane prawidła cedrowe*</t>
  </si>
  <si>
    <t>1,4/para</t>
  </si>
  <si>
    <t>0,75/para</t>
  </si>
  <si>
    <t>UNIVERSALIOS</t>
  </si>
  <si>
    <t>Impregnatorius 200 ml</t>
  </si>
  <si>
    <t>Impregnatorius 400 ml</t>
  </si>
  <si>
    <t>Power impregnatorius 300 ml</t>
  </si>
  <si>
    <t>Ištempėjas</t>
  </si>
  <si>
    <t>Dezodorantas</t>
  </si>
  <si>
    <t>Apsauginis purškiklis</t>
  </si>
  <si>
    <t>Putos valančios-apsaugančios</t>
  </si>
  <si>
    <t>Apsauga nuo drėgmės</t>
  </si>
  <si>
    <t>Pavadinimas</t>
  </si>
  <si>
    <t>Kaina neto</t>
  </si>
  <si>
    <t>Rekuomenduojama kaina</t>
  </si>
  <si>
    <t>LYGIAI ODAI</t>
  </si>
  <si>
    <t>Balzamas</t>
  </si>
  <si>
    <t>Kremas Nano*</t>
  </si>
  <si>
    <t>Kremas pagrindinės spalvos*</t>
  </si>
  <si>
    <t>Kremas bonkutej su kempine*</t>
  </si>
  <si>
    <t>Prabangus kremas batams</t>
  </si>
  <si>
    <t>Subtilus kremas gelis</t>
  </si>
  <si>
    <t>Blizgesį suteikiantis kremas*</t>
  </si>
  <si>
    <t>Kempinėlė Express*</t>
  </si>
  <si>
    <t>Super blizgesys*</t>
  </si>
  <si>
    <t>ZOMŠUI IR NUBUKUI</t>
  </si>
  <si>
    <t>Trintukas zomšui</t>
  </si>
  <si>
    <t>Valymo kempinėlė</t>
  </si>
  <si>
    <t>Spalvos gaiviklis*</t>
  </si>
  <si>
    <t>Spalvos gaiviklis (purškiamas)*</t>
  </si>
  <si>
    <t>STILIUS</t>
  </si>
  <si>
    <t>SPORTAS</t>
  </si>
  <si>
    <t>Impregnatorius Meltonian 400 ml</t>
  </si>
  <si>
    <t>* pagrindinės spalvos</t>
  </si>
  <si>
    <t>neutrali</t>
  </si>
  <si>
    <t>balta</t>
  </si>
  <si>
    <t>smėlio</t>
  </si>
  <si>
    <t>juoda</t>
  </si>
  <si>
    <t>kreminė</t>
  </si>
  <si>
    <t>raudona</t>
  </si>
  <si>
    <t>bordinė</t>
  </si>
  <si>
    <t>baklažano</t>
  </si>
  <si>
    <t>švesiai ruda</t>
  </si>
  <si>
    <t>ruda</t>
  </si>
  <si>
    <t>tamsiai ruda</t>
  </si>
  <si>
    <t>raudonmedžio</t>
  </si>
  <si>
    <t>kaštono</t>
  </si>
  <si>
    <t>konjako</t>
  </si>
  <si>
    <t>granito</t>
  </si>
  <si>
    <t>bežinė</t>
  </si>
  <si>
    <t>tamsiai pilka</t>
  </si>
  <si>
    <t>granato</t>
  </si>
  <si>
    <t>tamsiai raudona</t>
  </si>
  <si>
    <t>** papildomos spalvos</t>
  </si>
  <si>
    <t>pilka</t>
  </si>
  <si>
    <t>tamsiai bežinė</t>
  </si>
  <si>
    <t>koralo</t>
  </si>
  <si>
    <t>žydra</t>
  </si>
  <si>
    <t>žaliai žydra</t>
  </si>
  <si>
    <t>artišokų</t>
  </si>
  <si>
    <t>grafito</t>
  </si>
  <si>
    <t>sidabrinė (metalik)</t>
  </si>
  <si>
    <t>auksinė (metalik)</t>
  </si>
  <si>
    <t>kamelijos</t>
  </si>
  <si>
    <t>kavos</t>
  </si>
  <si>
    <t>perlinė</t>
  </si>
  <si>
    <t>Esami dydžiai</t>
  </si>
  <si>
    <t>Rekuomen-duojama kaina</t>
  </si>
  <si>
    <t>KOMFORTAS</t>
  </si>
  <si>
    <t>vieno dydžio</t>
  </si>
  <si>
    <t>Kerpami dydžiai 22-35</t>
  </si>
  <si>
    <t>GAIVUMAS</t>
  </si>
  <si>
    <t>Kerpami dydžiai 36-46</t>
  </si>
  <si>
    <t>ŠILUMA</t>
  </si>
  <si>
    <t>KOMFORTAS MOTERIMS</t>
  </si>
  <si>
    <t>Kiekis</t>
  </si>
  <si>
    <t>Purškiklis sintetikai 300 ml</t>
  </si>
  <si>
    <t>summa</t>
  </si>
  <si>
    <t>suma</t>
  </si>
  <si>
    <t>asortimentas</t>
  </si>
  <si>
    <t>model</t>
  </si>
  <si>
    <t>ilość</t>
  </si>
  <si>
    <t xml:space="preserve">cena </t>
  </si>
  <si>
    <t>razem</t>
  </si>
  <si>
    <t>C31</t>
  </si>
  <si>
    <t>Bama</t>
  </si>
  <si>
    <t>Šampunas</t>
  </si>
  <si>
    <t>A77</t>
  </si>
  <si>
    <t>Valimo putos</t>
  </si>
  <si>
    <t>A28</t>
  </si>
  <si>
    <t>Impregnantas</t>
  </si>
  <si>
    <t>A33</t>
  </si>
  <si>
    <t>аналог</t>
  </si>
  <si>
    <t>A24/A26</t>
  </si>
  <si>
    <t>Impregnatorius 200 ml SNEAKER</t>
  </si>
  <si>
    <t>Dezodorantas  SNEAKER</t>
  </si>
  <si>
    <t>Putos valančios-apsaugančios SNEAKER</t>
  </si>
  <si>
    <t>Szampon 75ml         SNEAKER</t>
  </si>
  <si>
    <t>.000</t>
  </si>
  <si>
    <t>.006</t>
  </si>
  <si>
    <t>.004</t>
  </si>
  <si>
    <t xml:space="preserve"> bežinė</t>
  </si>
  <si>
    <t>.002</t>
  </si>
  <si>
    <t>.009</t>
  </si>
  <si>
    <t>.098</t>
  </si>
  <si>
    <t>.099</t>
  </si>
  <si>
    <t>*spalvos</t>
  </si>
  <si>
    <t>Atlasiniai raišteliai-35120</t>
  </si>
  <si>
    <t>Leather</t>
  </si>
  <si>
    <t>.37120</t>
  </si>
  <si>
    <t>37,38,39,43,44</t>
  </si>
  <si>
    <t>36-2;37-2;38-2;39-2;40-2;41-4;42-4;43-4;44-4;45-4;46-4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</si>
</sst>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  <numFmt numFmtId="185" formatCode="0.0000"/>
    <numFmt numFmtId="186" formatCode="_ * #,##0.00_)\ [$€-1]_ ;_ * \(#,##0.00\)\ [$€-1]_ ;_ * &quot;-&quot;??_)\ [$€-1]_ ;_ @_ "/>
    <numFmt numFmtId="187" formatCode="_-* #,##0.00\ &quot;Lt&quot;_-;\-* #,##0.00\ &quot;Lt&quot;_-;_-* &quot;-&quot;??\ &quot;Lt&quot;_-;_-@_-"/>
    <numFmt numFmtId="188" formatCode="_-* #,##0.00\ [$€-1]_-;\-* #,##0.00\ [$€-1]_-;_-* &quot;-&quot;??\ [$€-1]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2" fontId="2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2" fontId="2" fillId="0" borderId="12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2" fillId="34" borderId="0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 quotePrefix="1">
      <alignment horizontal="center" vertical="top"/>
    </xf>
    <xf numFmtId="0" fontId="0" fillId="0" borderId="10" xfId="0" applyFont="1" applyFill="1" applyBorder="1" applyAlignment="1" quotePrefix="1">
      <alignment horizontal="center" vertical="top"/>
    </xf>
    <xf numFmtId="0" fontId="0" fillId="0" borderId="15" xfId="0" applyFont="1" applyBorder="1" applyAlignment="1" quotePrefix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 horizontal="center"/>
    </xf>
    <xf numFmtId="49" fontId="0" fillId="0" borderId="10" xfId="0" applyNumberFormat="1" applyFont="1" applyBorder="1" applyAlignment="1">
      <alignment textRotation="90"/>
    </xf>
    <xf numFmtId="0" fontId="2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34" borderId="10" xfId="0" applyFont="1" applyFill="1" applyBorder="1" applyAlignment="1" quotePrefix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/>
    </xf>
    <xf numFmtId="49" fontId="2" fillId="0" borderId="10" xfId="0" applyNumberFormat="1" applyFont="1" applyFill="1" applyBorder="1" applyAlignment="1">
      <alignment horizontal="center" wrapText="1" readingOrder="1"/>
    </xf>
    <xf numFmtId="0" fontId="2" fillId="0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49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2" fillId="0" borderId="22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2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2" fontId="2" fillId="0" borderId="16" xfId="0" applyNumberFormat="1" applyFont="1" applyBorder="1" applyAlignment="1">
      <alignment/>
    </xf>
    <xf numFmtId="0" fontId="0" fillId="0" borderId="10" xfId="0" applyFont="1" applyBorder="1" applyAlignment="1" quotePrefix="1">
      <alignment horizontal="left" vertical="top"/>
    </xf>
    <xf numFmtId="0" fontId="0" fillId="0" borderId="10" xfId="0" applyFont="1" applyFill="1" applyBorder="1" applyAlignment="1" quotePrefix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5" xfId="0" applyFont="1" applyBorder="1" applyAlignment="1" quotePrefix="1">
      <alignment horizontal="left" vertical="top"/>
    </xf>
    <xf numFmtId="0" fontId="0" fillId="0" borderId="15" xfId="0" applyFont="1" applyFill="1" applyBorder="1" applyAlignment="1" quotePrefix="1">
      <alignment horizontal="left"/>
    </xf>
    <xf numFmtId="0" fontId="0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 quotePrefix="1">
      <alignment horizontal="right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/>
    </xf>
    <xf numFmtId="0" fontId="0" fillId="34" borderId="3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20" xfId="0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 quotePrefix="1">
      <alignment horizontal="center" vertical="top"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right"/>
    </xf>
    <xf numFmtId="186" fontId="0" fillId="0" borderId="12" xfId="0" applyNumberFormat="1" applyFont="1" applyBorder="1" applyAlignment="1">
      <alignment horizontal="center"/>
    </xf>
    <xf numFmtId="186" fontId="0" fillId="0" borderId="16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86" fontId="0" fillId="0" borderId="32" xfId="0" applyNumberFormat="1" applyFont="1" applyBorder="1" applyAlignment="1">
      <alignment horizontal="right"/>
    </xf>
    <xf numFmtId="186" fontId="0" fillId="0" borderId="33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0" xfId="0" applyNumberFormat="1" applyFont="1" applyFill="1" applyBorder="1" applyAlignment="1">
      <alignment horizontal="right"/>
    </xf>
    <xf numFmtId="186" fontId="0" fillId="0" borderId="32" xfId="0" applyNumberFormat="1" applyFont="1" applyFill="1" applyBorder="1" applyAlignment="1">
      <alignment horizontal="right"/>
    </xf>
    <xf numFmtId="186" fontId="2" fillId="0" borderId="15" xfId="0" applyNumberFormat="1" applyFont="1" applyBorder="1" applyAlignment="1">
      <alignment horizontal="right"/>
    </xf>
    <xf numFmtId="186" fontId="0" fillId="0" borderId="34" xfId="0" applyNumberFormat="1" applyFont="1" applyBorder="1" applyAlignment="1">
      <alignment horizontal="right"/>
    </xf>
    <xf numFmtId="186" fontId="2" fillId="0" borderId="18" xfId="0" applyNumberFormat="1" applyFont="1" applyFill="1" applyBorder="1" applyAlignment="1">
      <alignment horizontal="right"/>
    </xf>
    <xf numFmtId="186" fontId="0" fillId="0" borderId="35" xfId="0" applyNumberFormat="1" applyFont="1" applyFill="1" applyBorder="1" applyAlignment="1">
      <alignment horizontal="right"/>
    </xf>
    <xf numFmtId="186" fontId="2" fillId="0" borderId="31" xfId="0" applyNumberFormat="1" applyFont="1" applyBorder="1" applyAlignment="1">
      <alignment horizontal="right"/>
    </xf>
    <xf numFmtId="186" fontId="0" fillId="0" borderId="36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wrapText="1"/>
    </xf>
    <xf numFmtId="186" fontId="2" fillId="0" borderId="10" xfId="0" applyNumberFormat="1" applyFont="1" applyBorder="1" applyAlignment="1">
      <alignment/>
    </xf>
    <xf numFmtId="186" fontId="0" fillId="0" borderId="32" xfId="0" applyNumberFormat="1" applyFont="1" applyBorder="1" applyAlignment="1">
      <alignment/>
    </xf>
    <xf numFmtId="186" fontId="0" fillId="0" borderId="32" xfId="0" applyNumberFormat="1" applyFont="1" applyFill="1" applyBorder="1" applyAlignment="1">
      <alignment/>
    </xf>
    <xf numFmtId="186" fontId="2" fillId="0" borderId="15" xfId="0" applyNumberFormat="1" applyFont="1" applyBorder="1" applyAlignment="1">
      <alignment/>
    </xf>
    <xf numFmtId="186" fontId="0" fillId="0" borderId="34" xfId="0" applyNumberFormat="1" applyFont="1" applyBorder="1" applyAlignment="1">
      <alignment/>
    </xf>
    <xf numFmtId="186" fontId="2" fillId="0" borderId="12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186" fontId="0" fillId="0" borderId="22" xfId="0" applyNumberFormat="1" applyFont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2" fillId="0" borderId="18" xfId="0" applyNumberFormat="1" applyFont="1" applyBorder="1" applyAlignment="1">
      <alignment/>
    </xf>
    <xf numFmtId="186" fontId="0" fillId="0" borderId="35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6" fontId="0" fillId="0" borderId="10" xfId="0" applyNumberFormat="1" applyBorder="1" applyAlignment="1">
      <alignment/>
    </xf>
    <xf numFmtId="186" fontId="0" fillId="0" borderId="0" xfId="0" applyNumberFormat="1" applyAlignment="1">
      <alignment/>
    </xf>
    <xf numFmtId="186" fontId="2" fillId="0" borderId="10" xfId="0" applyNumberFormat="1" applyFont="1" applyFill="1" applyBorder="1" applyAlignment="1">
      <alignment/>
    </xf>
    <xf numFmtId="186" fontId="0" fillId="0" borderId="10" xfId="0" applyNumberFormat="1" applyFont="1" applyBorder="1" applyAlignment="1">
      <alignment/>
    </xf>
    <xf numFmtId="186" fontId="0" fillId="0" borderId="27" xfId="0" applyNumberFormat="1" applyFont="1" applyBorder="1" applyAlignment="1">
      <alignment horizontal="right"/>
    </xf>
    <xf numFmtId="186" fontId="2" fillId="34" borderId="10" xfId="0" applyNumberFormat="1" applyFont="1" applyFill="1" applyBorder="1" applyAlignment="1" applyProtection="1">
      <alignment horizontal="right"/>
      <protection/>
    </xf>
    <xf numFmtId="186" fontId="0" fillId="34" borderId="27" xfId="0" applyNumberFormat="1" applyFont="1" applyFill="1" applyBorder="1" applyAlignment="1">
      <alignment horizontal="right"/>
    </xf>
    <xf numFmtId="186" fontId="0" fillId="0" borderId="37" xfId="0" applyNumberFormat="1" applyFont="1" applyBorder="1" applyAlignment="1">
      <alignment horizontal="right"/>
    </xf>
    <xf numFmtId="186" fontId="2" fillId="0" borderId="15" xfId="0" applyNumberFormat="1" applyFont="1" applyFill="1" applyBorder="1" applyAlignment="1">
      <alignment horizontal="right"/>
    </xf>
    <xf numFmtId="186" fontId="0" fillId="0" borderId="19" xfId="0" applyNumberFormat="1" applyFont="1" applyBorder="1" applyAlignment="1">
      <alignment horizontal="right"/>
    </xf>
    <xf numFmtId="186" fontId="0" fillId="0" borderId="33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Border="1" applyAlignment="1">
      <alignment/>
    </xf>
    <xf numFmtId="186" fontId="0" fillId="0" borderId="28" xfId="0" applyNumberFormat="1" applyFont="1" applyBorder="1" applyAlignment="1">
      <alignment/>
    </xf>
    <xf numFmtId="186" fontId="0" fillId="0" borderId="38" xfId="0" applyNumberFormat="1" applyFont="1" applyBorder="1" applyAlignment="1">
      <alignment/>
    </xf>
    <xf numFmtId="186" fontId="0" fillId="0" borderId="39" xfId="0" applyNumberFormat="1" applyFont="1" applyBorder="1" applyAlignment="1">
      <alignment/>
    </xf>
    <xf numFmtId="186" fontId="0" fillId="0" borderId="40" xfId="0" applyNumberFormat="1" applyFont="1" applyBorder="1" applyAlignment="1">
      <alignment/>
    </xf>
    <xf numFmtId="186" fontId="0" fillId="0" borderId="41" xfId="0" applyNumberFormat="1" applyFont="1" applyBorder="1" applyAlignment="1">
      <alignment/>
    </xf>
    <xf numFmtId="186" fontId="0" fillId="0" borderId="42" xfId="0" applyNumberFormat="1" applyFont="1" applyBorder="1" applyAlignment="1">
      <alignment/>
    </xf>
    <xf numFmtId="186" fontId="0" fillId="0" borderId="10" xfId="0" applyNumberFormat="1" applyBorder="1" applyAlignment="1" quotePrefix="1">
      <alignment/>
    </xf>
    <xf numFmtId="186" fontId="0" fillId="0" borderId="27" xfId="0" applyNumberFormat="1" applyBorder="1" applyAlignment="1">
      <alignment/>
    </xf>
    <xf numFmtId="186" fontId="0" fillId="0" borderId="15" xfId="0" applyNumberFormat="1" applyBorder="1" applyAlignment="1" quotePrefix="1">
      <alignment/>
    </xf>
    <xf numFmtId="186" fontId="0" fillId="0" borderId="19" xfId="0" applyNumberFormat="1" applyBorder="1" applyAlignment="1">
      <alignment/>
    </xf>
    <xf numFmtId="186" fontId="0" fillId="0" borderId="0" xfId="0" applyNumberFormat="1" applyBorder="1" applyAlignment="1">
      <alignment/>
    </xf>
    <xf numFmtId="187" fontId="2" fillId="0" borderId="20" xfId="0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35" borderId="0" xfId="0" applyFill="1" applyAlignment="1">
      <alignment/>
    </xf>
    <xf numFmtId="0" fontId="0" fillId="35" borderId="43" xfId="0" applyFill="1" applyBorder="1" applyAlignment="1">
      <alignment wrapText="1"/>
    </xf>
    <xf numFmtId="0" fontId="0" fillId="0" borderId="38" xfId="0" applyFont="1" applyBorder="1" applyAlignment="1">
      <alignment horizontal="center"/>
    </xf>
    <xf numFmtId="1" fontId="0" fillId="0" borderId="32" xfId="0" applyNumberFormat="1" applyBorder="1" applyAlignment="1">
      <alignment/>
    </xf>
    <xf numFmtId="1" fontId="0" fillId="0" borderId="34" xfId="0" applyNumberFormat="1" applyBorder="1" applyAlignment="1">
      <alignment/>
    </xf>
    <xf numFmtId="2" fontId="2" fillId="0" borderId="4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44" fontId="0" fillId="0" borderId="46" xfId="0" applyNumberFormat="1" applyBorder="1" applyAlignment="1">
      <alignment/>
    </xf>
    <xf numFmtId="44" fontId="0" fillId="0" borderId="47" xfId="0" applyNumberForma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8" xfId="0" applyBorder="1" applyAlignment="1">
      <alignment/>
    </xf>
    <xf numFmtId="49" fontId="0" fillId="0" borderId="4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186" fontId="0" fillId="0" borderId="32" xfId="0" applyNumberFormat="1" applyBorder="1" applyAlignment="1">
      <alignment/>
    </xf>
    <xf numFmtId="186" fontId="0" fillId="0" borderId="34" xfId="0" applyNumberFormat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" fontId="0" fillId="0" borderId="3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49" xfId="0" applyFont="1" applyBorder="1" applyAlignment="1">
      <alignment/>
    </xf>
    <xf numFmtId="1" fontId="0" fillId="0" borderId="39" xfId="0" applyNumberFormat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" fontId="0" fillId="0" borderId="35" xfId="0" applyNumberFormat="1" applyBorder="1" applyAlignment="1">
      <alignment/>
    </xf>
    <xf numFmtId="0" fontId="2" fillId="0" borderId="53" xfId="0" applyFont="1" applyBorder="1" applyAlignment="1">
      <alignment horizontal="center" wrapText="1"/>
    </xf>
    <xf numFmtId="187" fontId="2" fillId="0" borderId="53" xfId="0" applyNumberFormat="1" applyFont="1" applyBorder="1" applyAlignment="1">
      <alignment horizontal="center" wrapText="1"/>
    </xf>
    <xf numFmtId="44" fontId="0" fillId="0" borderId="53" xfId="0" applyNumberFormat="1" applyFont="1" applyBorder="1" applyAlignment="1">
      <alignment horizontal="center"/>
    </xf>
    <xf numFmtId="44" fontId="0" fillId="0" borderId="53" xfId="0" applyNumberFormat="1" applyFont="1" applyBorder="1" applyAlignment="1">
      <alignment/>
    </xf>
    <xf numFmtId="44" fontId="0" fillId="0" borderId="53" xfId="0" applyNumberForma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186" fontId="2" fillId="0" borderId="0" xfId="0" applyNumberFormat="1" applyFont="1" applyBorder="1" applyAlignment="1">
      <alignment/>
    </xf>
    <xf numFmtId="186" fontId="0" fillId="0" borderId="40" xfId="0" applyNumberFormat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186" fontId="2" fillId="0" borderId="15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186" fontId="2" fillId="0" borderId="12" xfId="0" applyNumberFormat="1" applyFont="1" applyFill="1" applyBorder="1" applyAlignment="1">
      <alignment/>
    </xf>
    <xf numFmtId="186" fontId="0" fillId="0" borderId="16" xfId="0" applyNumberFormat="1" applyFont="1" applyBorder="1" applyAlignment="1">
      <alignment/>
    </xf>
    <xf numFmtId="44" fontId="0" fillId="0" borderId="53" xfId="0" applyNumberFormat="1" applyFont="1" applyBorder="1" applyAlignment="1">
      <alignment horizontal="left"/>
    </xf>
    <xf numFmtId="0" fontId="2" fillId="0" borderId="54" xfId="0" applyFont="1" applyBorder="1" applyAlignment="1">
      <alignment horizontal="center" wrapText="1"/>
    </xf>
    <xf numFmtId="0" fontId="2" fillId="0" borderId="17" xfId="0" applyFont="1" applyBorder="1" applyAlignment="1">
      <alignment vertical="top"/>
    </xf>
    <xf numFmtId="186" fontId="2" fillId="0" borderId="35" xfId="0" applyNumberFormat="1" applyFont="1" applyBorder="1" applyAlignment="1">
      <alignment/>
    </xf>
    <xf numFmtId="44" fontId="0" fillId="0" borderId="55" xfId="0" applyNumberFormat="1" applyBorder="1" applyAlignment="1">
      <alignment/>
    </xf>
    <xf numFmtId="44" fontId="0" fillId="0" borderId="45" xfId="0" applyNumberFormat="1" applyBorder="1" applyAlignment="1">
      <alignment/>
    </xf>
    <xf numFmtId="0" fontId="0" fillId="0" borderId="29" xfId="0" applyFont="1" applyFill="1" applyBorder="1" applyAlignment="1">
      <alignment vertical="top"/>
    </xf>
    <xf numFmtId="0" fontId="0" fillId="0" borderId="23" xfId="0" applyFont="1" applyBorder="1" applyAlignment="1" quotePrefix="1">
      <alignment horizontal="center" vertical="top"/>
    </xf>
    <xf numFmtId="0" fontId="0" fillId="0" borderId="23" xfId="0" applyFont="1" applyBorder="1" applyAlignment="1" quotePrefix="1">
      <alignment horizontal="left" vertical="top"/>
    </xf>
    <xf numFmtId="186" fontId="2" fillId="0" borderId="23" xfId="0" applyNumberFormat="1" applyFont="1" applyBorder="1" applyAlignment="1">
      <alignment/>
    </xf>
    <xf numFmtId="44" fontId="0" fillId="0" borderId="56" xfId="0" applyNumberForma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23" xfId="0" applyFont="1" applyFill="1" applyBorder="1" applyAlignment="1" quotePrefix="1">
      <alignment horizontal="center"/>
    </xf>
    <xf numFmtId="0" fontId="0" fillId="0" borderId="23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86" fontId="2" fillId="0" borderId="15" xfId="0" applyNumberFormat="1" applyFont="1" applyBorder="1" applyAlignment="1">
      <alignment horizontal="right" vertical="center"/>
    </xf>
    <xf numFmtId="186" fontId="0" fillId="0" borderId="34" xfId="0" applyNumberFormat="1" applyFont="1" applyFill="1" applyBorder="1" applyAlignment="1">
      <alignment horizontal="right" vertical="center"/>
    </xf>
    <xf numFmtId="186" fontId="0" fillId="0" borderId="34" xfId="0" applyNumberFormat="1" applyFont="1" applyBorder="1" applyAlignment="1">
      <alignment horizontal="right" vertical="center"/>
    </xf>
    <xf numFmtId="44" fontId="0" fillId="0" borderId="57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2" fillId="0" borderId="30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0" borderId="18" xfId="0" applyFont="1" applyBorder="1" applyAlignment="1">
      <alignment/>
    </xf>
    <xf numFmtId="1" fontId="0" fillId="35" borderId="32" xfId="0" applyNumberForma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1" fontId="0" fillId="36" borderId="32" xfId="0" applyNumberForma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1" fontId="0" fillId="37" borderId="32" xfId="0" applyNumberFormat="1" applyFill="1" applyBorder="1" applyAlignment="1">
      <alignment/>
    </xf>
    <xf numFmtId="0" fontId="1" fillId="38" borderId="10" xfId="0" applyFont="1" applyFill="1" applyBorder="1" applyAlignment="1">
      <alignment/>
    </xf>
    <xf numFmtId="1" fontId="0" fillId="38" borderId="32" xfId="0" applyNumberFormat="1" applyFill="1" applyBorder="1" applyAlignment="1">
      <alignment/>
    </xf>
    <xf numFmtId="0" fontId="0" fillId="38" borderId="18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1" fontId="0" fillId="39" borderId="32" xfId="0" applyNumberFormat="1" applyFill="1" applyBorder="1" applyAlignment="1">
      <alignment/>
    </xf>
    <xf numFmtId="0" fontId="0" fillId="39" borderId="18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1" fontId="0" fillId="40" borderId="32" xfId="0" applyNumberFormat="1" applyFill="1" applyBorder="1" applyAlignment="1">
      <alignment/>
    </xf>
    <xf numFmtId="0" fontId="0" fillId="40" borderId="18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1" fontId="0" fillId="41" borderId="32" xfId="0" applyNumberFormat="1" applyFill="1" applyBorder="1" applyAlignment="1">
      <alignment/>
    </xf>
    <xf numFmtId="0" fontId="0" fillId="41" borderId="10" xfId="0" applyFont="1" applyFill="1" applyBorder="1" applyAlignment="1">
      <alignment/>
    </xf>
    <xf numFmtId="1" fontId="0" fillId="42" borderId="34" xfId="0" applyNumberFormat="1" applyFill="1" applyBorder="1" applyAlignment="1">
      <alignment/>
    </xf>
    <xf numFmtId="0" fontId="0" fillId="42" borderId="18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0" fillId="43" borderId="18" xfId="0" applyFont="1" applyFill="1" applyBorder="1" applyAlignment="1">
      <alignment/>
    </xf>
    <xf numFmtId="1" fontId="0" fillId="43" borderId="34" xfId="0" applyNumberFormat="1" applyFill="1" applyBorder="1" applyAlignment="1">
      <alignment/>
    </xf>
    <xf numFmtId="186" fontId="0" fillId="34" borderId="32" xfId="0" applyNumberFormat="1" applyFont="1" applyFill="1" applyBorder="1" applyAlignment="1">
      <alignment horizontal="right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187" fontId="2" fillId="0" borderId="31" xfId="0" applyNumberFormat="1" applyFont="1" applyBorder="1" applyAlignment="1">
      <alignment horizontal="center" wrapText="1"/>
    </xf>
    <xf numFmtId="2" fontId="2" fillId="0" borderId="36" xfId="0" applyNumberFormat="1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86" fontId="0" fillId="0" borderId="35" xfId="0" applyNumberFormat="1" applyBorder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88" fontId="9" fillId="0" borderId="0" xfId="0" applyNumberFormat="1" applyFont="1" applyAlignment="1">
      <alignment horizontal="center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44" fontId="8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0" fontId="0" fillId="44" borderId="13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1" fontId="0" fillId="44" borderId="32" xfId="0" applyNumberFormat="1" applyFill="1" applyBorder="1" applyAlignment="1">
      <alignment/>
    </xf>
    <xf numFmtId="186" fontId="2" fillId="44" borderId="10" xfId="0" applyNumberFormat="1" applyFont="1" applyFill="1" applyBorder="1" applyAlignment="1">
      <alignment horizontal="right"/>
    </xf>
    <xf numFmtId="186" fontId="0" fillId="44" borderId="32" xfId="0" applyNumberFormat="1" applyFont="1" applyFill="1" applyBorder="1" applyAlignment="1">
      <alignment horizontal="right"/>
    </xf>
    <xf numFmtId="44" fontId="0" fillId="44" borderId="46" xfId="0" applyNumberFormat="1" applyFill="1" applyBorder="1" applyAlignment="1">
      <alignment/>
    </xf>
    <xf numFmtId="0" fontId="0" fillId="45" borderId="13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1" fontId="0" fillId="45" borderId="32" xfId="0" applyNumberFormat="1" applyFill="1" applyBorder="1" applyAlignment="1">
      <alignment/>
    </xf>
    <xf numFmtId="186" fontId="2" fillId="45" borderId="10" xfId="0" applyNumberFormat="1" applyFont="1" applyFill="1" applyBorder="1" applyAlignment="1">
      <alignment horizontal="right"/>
    </xf>
    <xf numFmtId="186" fontId="0" fillId="45" borderId="32" xfId="0" applyNumberFormat="1" applyFont="1" applyFill="1" applyBorder="1" applyAlignment="1">
      <alignment horizontal="right"/>
    </xf>
    <xf numFmtId="44" fontId="0" fillId="45" borderId="46" xfId="0" applyNumberFormat="1" applyFill="1" applyBorder="1" applyAlignment="1">
      <alignment/>
    </xf>
    <xf numFmtId="186" fontId="0" fillId="44" borderId="33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34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2" xfId="0" applyFont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15" xfId="0" applyNumberFormat="1" applyBorder="1" applyAlignment="1">
      <alignment/>
    </xf>
    <xf numFmtId="1" fontId="0" fillId="45" borderId="10" xfId="0" applyNumberFormat="1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ill="1" applyBorder="1" applyAlignment="1">
      <alignment/>
    </xf>
    <xf numFmtId="187" fontId="2" fillId="0" borderId="20" xfId="0" applyNumberFormat="1" applyFont="1" applyBorder="1" applyAlignment="1">
      <alignment horizontal="center" wrapText="1"/>
    </xf>
    <xf numFmtId="187" fontId="2" fillId="0" borderId="63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64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0" fillId="0" borderId="27" xfId="0" applyFont="1" applyFill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43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S63"/>
  <sheetViews>
    <sheetView zoomScalePageLayoutView="0" workbookViewId="0" topLeftCell="A34">
      <selection activeCell="C54" sqref="C54"/>
    </sheetView>
  </sheetViews>
  <sheetFormatPr defaultColWidth="9.140625" defaultRowHeight="12.75"/>
  <cols>
    <col min="1" max="1" width="35.8515625" style="7" bestFit="1" customWidth="1"/>
    <col min="2" max="3" width="8.8515625" style="13" customWidth="1"/>
    <col min="4" max="4" width="7.7109375" style="162" customWidth="1"/>
    <col min="5" max="5" width="10.140625" style="163" customWidth="1"/>
    <col min="6" max="6" width="12.7109375" style="13" customWidth="1"/>
    <col min="7" max="7" width="4.421875" style="7" customWidth="1"/>
    <col min="8" max="8" width="13.00390625" style="7" customWidth="1"/>
    <col min="9" max="9" width="3.57421875" style="131" bestFit="1" customWidth="1"/>
    <col min="10" max="10" width="3.8515625" style="7" bestFit="1" customWidth="1"/>
    <col min="11" max="11" width="8.421875" style="7" bestFit="1" customWidth="1"/>
    <col min="12" max="12" width="3.8515625" style="7" customWidth="1"/>
    <col min="13" max="14" width="3.8515625" style="7" bestFit="1" customWidth="1"/>
    <col min="15" max="17" width="3.7109375" style="7" bestFit="1" customWidth="1"/>
    <col min="18" max="18" width="3.7109375" style="7" customWidth="1"/>
    <col min="19" max="16384" width="9.140625" style="7" customWidth="1"/>
  </cols>
  <sheetData>
    <row r="1" ht="13.5" thickBot="1"/>
    <row r="2" spans="1:8" ht="12.75" customHeight="1" thickBot="1">
      <c r="A2" s="405" t="s">
        <v>385</v>
      </c>
      <c r="B2" s="407" t="s">
        <v>69</v>
      </c>
      <c r="C2" s="73"/>
      <c r="D2" s="401" t="s">
        <v>386</v>
      </c>
      <c r="E2" s="403" t="s">
        <v>387</v>
      </c>
      <c r="F2" s="73"/>
      <c r="H2" s="132"/>
    </row>
    <row r="3" spans="1:9" ht="24.75" customHeight="1" thickBot="1">
      <c r="A3" s="406"/>
      <c r="B3" s="408"/>
      <c r="C3" s="75" t="s">
        <v>448</v>
      </c>
      <c r="D3" s="402"/>
      <c r="E3" s="404"/>
      <c r="F3" s="277" t="s">
        <v>450</v>
      </c>
      <c r="H3" s="14" t="s">
        <v>406</v>
      </c>
      <c r="I3" s="107"/>
    </row>
    <row r="4" spans="1:18" ht="12.75">
      <c r="A4" s="21" t="s">
        <v>376</v>
      </c>
      <c r="B4" s="22"/>
      <c r="C4" s="246"/>
      <c r="D4" s="164"/>
      <c r="E4" s="165"/>
      <c r="F4" s="281"/>
      <c r="H4" s="9"/>
      <c r="I4" s="85" t="s">
        <v>96</v>
      </c>
      <c r="J4" s="319" t="s">
        <v>77</v>
      </c>
      <c r="K4" s="320" t="s">
        <v>209</v>
      </c>
      <c r="L4" s="323" t="s">
        <v>292</v>
      </c>
      <c r="M4" s="326" t="s">
        <v>81</v>
      </c>
      <c r="N4" s="329" t="s">
        <v>75</v>
      </c>
      <c r="O4" s="332" t="s">
        <v>76</v>
      </c>
      <c r="P4" s="335" t="s">
        <v>79</v>
      </c>
      <c r="Q4" s="341" t="s">
        <v>78</v>
      </c>
      <c r="R4" s="342" t="s">
        <v>80</v>
      </c>
    </row>
    <row r="5" spans="1:18" ht="12.75">
      <c r="A5" s="23" t="s">
        <v>377</v>
      </c>
      <c r="B5" s="8" t="s">
        <v>296</v>
      </c>
      <c r="C5" s="225"/>
      <c r="D5" s="166">
        <v>2.2</v>
      </c>
      <c r="E5" s="167">
        <v>4.88</v>
      </c>
      <c r="F5" s="229">
        <f aca="true" t="shared" si="0" ref="F5:F48">C5*D5</f>
        <v>0</v>
      </c>
      <c r="H5" s="108" t="s">
        <v>407</v>
      </c>
      <c r="I5" s="109" t="s">
        <v>27</v>
      </c>
      <c r="J5" s="110"/>
      <c r="K5" s="9"/>
      <c r="L5" s="9"/>
      <c r="M5" s="111"/>
      <c r="N5" s="112"/>
      <c r="O5" s="18"/>
      <c r="P5" s="112"/>
      <c r="Q5" s="18"/>
      <c r="R5" s="112"/>
    </row>
    <row r="6" spans="1:18" ht="12.75">
      <c r="A6" s="366" t="s">
        <v>467</v>
      </c>
      <c r="B6" s="367" t="s">
        <v>462</v>
      </c>
      <c r="C6" s="368"/>
      <c r="D6" s="369">
        <v>2.25</v>
      </c>
      <c r="E6" s="370">
        <v>4.88</v>
      </c>
      <c r="F6" s="371">
        <f>C6*D6</f>
        <v>0</v>
      </c>
      <c r="H6" s="108" t="s">
        <v>408</v>
      </c>
      <c r="I6" s="109" t="s">
        <v>28</v>
      </c>
      <c r="J6" s="111"/>
      <c r="K6" s="60"/>
      <c r="L6" s="60"/>
      <c r="M6" s="111"/>
      <c r="N6" s="113"/>
      <c r="O6" s="60"/>
      <c r="P6" s="113"/>
      <c r="Q6" s="60"/>
      <c r="R6" s="113"/>
    </row>
    <row r="7" spans="1:18" ht="12.75">
      <c r="A7" s="23" t="s">
        <v>378</v>
      </c>
      <c r="B7" s="8" t="s">
        <v>466</v>
      </c>
      <c r="C7" s="225"/>
      <c r="D7" s="166">
        <v>3.1</v>
      </c>
      <c r="E7" s="167">
        <v>7.25</v>
      </c>
      <c r="F7" s="229">
        <f t="shared" si="0"/>
        <v>0</v>
      </c>
      <c r="H7" s="108" t="s">
        <v>409</v>
      </c>
      <c r="I7" s="109" t="s">
        <v>32</v>
      </c>
      <c r="J7" s="113"/>
      <c r="K7" s="60"/>
      <c r="L7" s="60"/>
      <c r="M7" s="113"/>
      <c r="N7" s="113"/>
      <c r="O7" s="60"/>
      <c r="P7" s="112"/>
      <c r="Q7" s="60"/>
      <c r="R7" s="113"/>
    </row>
    <row r="8" spans="1:18" ht="12.75">
      <c r="A8" s="23" t="s">
        <v>379</v>
      </c>
      <c r="B8" s="8" t="s">
        <v>298</v>
      </c>
      <c r="C8" s="225"/>
      <c r="D8" s="166">
        <v>2.85</v>
      </c>
      <c r="E8" s="167">
        <v>6.5</v>
      </c>
      <c r="F8" s="229">
        <f t="shared" si="0"/>
        <v>0</v>
      </c>
      <c r="H8" s="108" t="s">
        <v>410</v>
      </c>
      <c r="I8" s="109" t="s">
        <v>35</v>
      </c>
      <c r="J8" s="110"/>
      <c r="K8" s="9"/>
      <c r="L8" s="9"/>
      <c r="M8" s="110"/>
      <c r="N8" s="112"/>
      <c r="O8" s="18"/>
      <c r="P8" s="112"/>
      <c r="Q8" s="18"/>
      <c r="R8" s="112"/>
    </row>
    <row r="9" spans="1:18" ht="12.75">
      <c r="A9" s="23" t="s">
        <v>380</v>
      </c>
      <c r="B9" s="8" t="s">
        <v>299</v>
      </c>
      <c r="C9" s="225"/>
      <c r="D9" s="166">
        <v>1.4</v>
      </c>
      <c r="E9" s="167">
        <v>3.2</v>
      </c>
      <c r="F9" s="229">
        <f t="shared" si="0"/>
        <v>0</v>
      </c>
      <c r="H9" s="108" t="s">
        <v>411</v>
      </c>
      <c r="I9" s="109" t="s">
        <v>39</v>
      </c>
      <c r="J9" s="111"/>
      <c r="K9" s="60"/>
      <c r="L9" s="60"/>
      <c r="M9" s="113"/>
      <c r="N9" s="113"/>
      <c r="O9" s="60"/>
      <c r="P9" s="113"/>
      <c r="Q9" s="60"/>
      <c r="R9" s="113"/>
    </row>
    <row r="10" spans="1:18" ht="12.75">
      <c r="A10" s="366" t="s">
        <v>468</v>
      </c>
      <c r="B10" s="367" t="s">
        <v>464</v>
      </c>
      <c r="C10" s="368"/>
      <c r="D10" s="369">
        <v>2</v>
      </c>
      <c r="E10" s="370">
        <v>4.5</v>
      </c>
      <c r="F10" s="371">
        <f>C10*D10</f>
        <v>0</v>
      </c>
      <c r="H10" s="108" t="s">
        <v>412</v>
      </c>
      <c r="I10" s="109" t="s">
        <v>97</v>
      </c>
      <c r="J10" s="111"/>
      <c r="K10" s="60"/>
      <c r="L10" s="60"/>
      <c r="M10" s="110"/>
      <c r="N10" s="113"/>
      <c r="O10" s="60"/>
      <c r="P10" s="112"/>
      <c r="Q10" s="60"/>
      <c r="R10" s="113"/>
    </row>
    <row r="11" spans="1:18" ht="12.75">
      <c r="A11" s="372" t="s">
        <v>381</v>
      </c>
      <c r="B11" s="373" t="s">
        <v>300</v>
      </c>
      <c r="C11" s="374"/>
      <c r="D11" s="375">
        <v>1.95</v>
      </c>
      <c r="E11" s="376">
        <v>4.5</v>
      </c>
      <c r="F11" s="377">
        <f t="shared" si="0"/>
        <v>0</v>
      </c>
      <c r="H11" s="108" t="s">
        <v>413</v>
      </c>
      <c r="I11" s="109" t="s">
        <v>98</v>
      </c>
      <c r="J11" s="111"/>
      <c r="K11" s="60"/>
      <c r="L11" s="60"/>
      <c r="M11" s="113"/>
      <c r="N11" s="113"/>
      <c r="O11" s="60"/>
      <c r="P11" s="113"/>
      <c r="Q11" s="60"/>
      <c r="R11" s="113"/>
    </row>
    <row r="12" spans="1:18" ht="12.75" customHeight="1">
      <c r="A12" s="23" t="s">
        <v>382</v>
      </c>
      <c r="B12" s="8" t="s">
        <v>301</v>
      </c>
      <c r="C12" s="225"/>
      <c r="D12" s="166">
        <v>2.5</v>
      </c>
      <c r="E12" s="167">
        <v>6</v>
      </c>
      <c r="F12" s="229">
        <f t="shared" si="0"/>
        <v>0</v>
      </c>
      <c r="H12" s="108" t="s">
        <v>414</v>
      </c>
      <c r="I12" s="109" t="s">
        <v>99</v>
      </c>
      <c r="J12" s="111"/>
      <c r="K12" s="60"/>
      <c r="L12" s="60"/>
      <c r="M12" s="113"/>
      <c r="N12" s="113"/>
      <c r="O12" s="60"/>
      <c r="P12" s="113"/>
      <c r="Q12" s="60"/>
      <c r="R12" s="113"/>
    </row>
    <row r="13" spans="1:18" ht="12.75" customHeight="1">
      <c r="A13" s="366" t="s">
        <v>469</v>
      </c>
      <c r="B13" s="367" t="s">
        <v>460</v>
      </c>
      <c r="C13" s="368"/>
      <c r="D13" s="369">
        <v>2.15</v>
      </c>
      <c r="E13" s="378">
        <v>5</v>
      </c>
      <c r="F13" s="371">
        <f>C13*D13</f>
        <v>0</v>
      </c>
      <c r="H13" s="108" t="s">
        <v>415</v>
      </c>
      <c r="I13" s="109" t="s">
        <v>100</v>
      </c>
      <c r="J13" s="111"/>
      <c r="K13" s="60"/>
      <c r="L13" s="60"/>
      <c r="M13" s="111"/>
      <c r="N13" s="113"/>
      <c r="O13" s="60"/>
      <c r="P13" s="113"/>
      <c r="Q13" s="60"/>
      <c r="R13" s="113"/>
    </row>
    <row r="14" spans="1:18" ht="12.75">
      <c r="A14" s="23" t="s">
        <v>383</v>
      </c>
      <c r="B14" s="117" t="s">
        <v>302</v>
      </c>
      <c r="C14" s="225"/>
      <c r="D14" s="166">
        <v>2.1</v>
      </c>
      <c r="E14" s="168">
        <v>5</v>
      </c>
      <c r="F14" s="229">
        <f t="shared" si="0"/>
        <v>0</v>
      </c>
      <c r="H14" s="108" t="s">
        <v>416</v>
      </c>
      <c r="I14" s="109" t="s">
        <v>101</v>
      </c>
      <c r="J14" s="111"/>
      <c r="K14" s="60"/>
      <c r="L14" s="60"/>
      <c r="M14" s="111"/>
      <c r="N14" s="110"/>
      <c r="O14" s="60"/>
      <c r="P14" s="113"/>
      <c r="Q14" s="60"/>
      <c r="R14" s="113"/>
    </row>
    <row r="15" spans="1:18" ht="13.5" thickBot="1">
      <c r="A15" s="291" t="s">
        <v>384</v>
      </c>
      <c r="B15" s="292" t="s">
        <v>303</v>
      </c>
      <c r="C15" s="226"/>
      <c r="D15" s="293">
        <v>1.8</v>
      </c>
      <c r="E15" s="294">
        <v>3.88</v>
      </c>
      <c r="F15" s="230">
        <f t="shared" si="0"/>
        <v>0</v>
      </c>
      <c r="H15" s="108" t="s">
        <v>417</v>
      </c>
      <c r="I15" s="109" t="s">
        <v>102</v>
      </c>
      <c r="J15" s="111"/>
      <c r="K15" s="60"/>
      <c r="L15" s="18"/>
      <c r="M15" s="111"/>
      <c r="N15" s="60"/>
      <c r="O15" s="18"/>
      <c r="P15" s="112"/>
      <c r="Q15" s="18"/>
      <c r="R15" s="113"/>
    </row>
    <row r="16" spans="1:18" ht="12.75">
      <c r="A16" s="21" t="s">
        <v>388</v>
      </c>
      <c r="B16" s="133"/>
      <c r="C16" s="246"/>
      <c r="D16" s="169"/>
      <c r="E16" s="165"/>
      <c r="F16" s="281"/>
      <c r="H16" s="108" t="s">
        <v>418</v>
      </c>
      <c r="I16" s="109" t="s">
        <v>103</v>
      </c>
      <c r="J16" s="111"/>
      <c r="K16" s="60"/>
      <c r="L16" s="60"/>
      <c r="M16" s="113"/>
      <c r="N16" s="60"/>
      <c r="O16" s="60"/>
      <c r="P16" s="113"/>
      <c r="Q16" s="60"/>
      <c r="R16" s="113"/>
    </row>
    <row r="17" spans="1:18" ht="12.75">
      <c r="A17" s="23" t="s">
        <v>389</v>
      </c>
      <c r="B17" s="117" t="s">
        <v>293</v>
      </c>
      <c r="C17" s="225"/>
      <c r="D17" s="170">
        <v>2.6</v>
      </c>
      <c r="E17" s="167">
        <v>5.5</v>
      </c>
      <c r="F17" s="229">
        <f t="shared" si="0"/>
        <v>0</v>
      </c>
      <c r="H17" s="108" t="s">
        <v>419</v>
      </c>
      <c r="I17" s="109" t="s">
        <v>104</v>
      </c>
      <c r="J17" s="111"/>
      <c r="K17" s="60"/>
      <c r="L17" s="60"/>
      <c r="M17" s="111"/>
      <c r="N17" s="60"/>
      <c r="O17" s="60"/>
      <c r="P17" s="113"/>
      <c r="Q17" s="60"/>
      <c r="R17" s="112"/>
    </row>
    <row r="18" spans="1:18" ht="12.75">
      <c r="A18" s="23" t="s">
        <v>390</v>
      </c>
      <c r="B18" s="117" t="s">
        <v>81</v>
      </c>
      <c r="C18" s="327">
        <f>M39</f>
        <v>0</v>
      </c>
      <c r="D18" s="166">
        <v>1.85</v>
      </c>
      <c r="E18" s="167">
        <v>4.25</v>
      </c>
      <c r="F18" s="229">
        <f t="shared" si="0"/>
        <v>0</v>
      </c>
      <c r="H18" s="108" t="s">
        <v>420</v>
      </c>
      <c r="I18" s="109" t="s">
        <v>105</v>
      </c>
      <c r="J18" s="111"/>
      <c r="K18" s="60"/>
      <c r="L18" s="60"/>
      <c r="M18" s="111"/>
      <c r="N18" s="60"/>
      <c r="O18" s="60"/>
      <c r="P18" s="112"/>
      <c r="Q18" s="60"/>
      <c r="R18" s="60"/>
    </row>
    <row r="19" spans="1:18" ht="12.75">
      <c r="A19" s="23" t="s">
        <v>391</v>
      </c>
      <c r="B19" s="117" t="s">
        <v>77</v>
      </c>
      <c r="C19" s="317">
        <f>J24</f>
        <v>0</v>
      </c>
      <c r="D19" s="166">
        <v>1</v>
      </c>
      <c r="E19" s="167">
        <v>2.5</v>
      </c>
      <c r="F19" s="229">
        <f t="shared" si="0"/>
        <v>0</v>
      </c>
      <c r="H19" s="108" t="s">
        <v>421</v>
      </c>
      <c r="I19" s="109" t="s">
        <v>106</v>
      </c>
      <c r="J19" s="111"/>
      <c r="K19" s="60"/>
      <c r="L19" s="60"/>
      <c r="M19" s="113"/>
      <c r="N19" s="60"/>
      <c r="O19" s="60"/>
      <c r="P19" s="113"/>
      <c r="Q19" s="60"/>
      <c r="R19" s="60"/>
    </row>
    <row r="20" spans="1:18" ht="12.75">
      <c r="A20" s="23" t="s">
        <v>392</v>
      </c>
      <c r="B20" s="117" t="s">
        <v>209</v>
      </c>
      <c r="C20" s="322">
        <f>K39</f>
        <v>0</v>
      </c>
      <c r="D20" s="166">
        <v>1.45</v>
      </c>
      <c r="E20" s="167">
        <v>2.75</v>
      </c>
      <c r="F20" s="229">
        <f t="shared" si="0"/>
        <v>0</v>
      </c>
      <c r="H20" s="108" t="s">
        <v>422</v>
      </c>
      <c r="I20" s="109" t="s">
        <v>95</v>
      </c>
      <c r="J20" s="111"/>
      <c r="K20" s="60"/>
      <c r="L20" s="60"/>
      <c r="M20" s="113"/>
      <c r="N20" s="60"/>
      <c r="O20" s="60"/>
      <c r="P20" s="110"/>
      <c r="Q20" s="60"/>
      <c r="R20" s="60"/>
    </row>
    <row r="21" spans="1:18" ht="12.75">
      <c r="A21" s="23" t="s">
        <v>393</v>
      </c>
      <c r="B21" s="117" t="s">
        <v>292</v>
      </c>
      <c r="C21" s="325">
        <f>L39</f>
        <v>0</v>
      </c>
      <c r="D21" s="166">
        <v>0.85</v>
      </c>
      <c r="E21" s="171">
        <v>2.3</v>
      </c>
      <c r="F21" s="229">
        <f t="shared" si="0"/>
        <v>0</v>
      </c>
      <c r="H21" s="108" t="s">
        <v>423</v>
      </c>
      <c r="I21" s="109" t="s">
        <v>253</v>
      </c>
      <c r="J21" s="113"/>
      <c r="K21" s="60"/>
      <c r="L21" s="60"/>
      <c r="M21" s="113"/>
      <c r="N21" s="60"/>
      <c r="O21" s="60"/>
      <c r="P21" s="110"/>
      <c r="Q21" s="60"/>
      <c r="R21" s="60"/>
    </row>
    <row r="22" spans="1:18" ht="12.75">
      <c r="A22" s="23" t="s">
        <v>394</v>
      </c>
      <c r="B22" s="117" t="s">
        <v>304</v>
      </c>
      <c r="C22" s="225"/>
      <c r="D22" s="166">
        <v>1.75</v>
      </c>
      <c r="E22" s="167">
        <v>3.88</v>
      </c>
      <c r="F22" s="229">
        <f t="shared" si="0"/>
        <v>0</v>
      </c>
      <c r="H22" s="108" t="s">
        <v>424</v>
      </c>
      <c r="I22" s="109" t="s">
        <v>107</v>
      </c>
      <c r="J22" s="111"/>
      <c r="K22" s="60"/>
      <c r="L22" s="60"/>
      <c r="M22" s="111"/>
      <c r="N22" s="60"/>
      <c r="O22" s="60"/>
      <c r="P22" s="112"/>
      <c r="Q22" s="60"/>
      <c r="R22" s="60"/>
    </row>
    <row r="23" spans="1:18" ht="12.75">
      <c r="A23" s="23" t="s">
        <v>395</v>
      </c>
      <c r="B23" s="117" t="s">
        <v>75</v>
      </c>
      <c r="C23" s="330">
        <f>N39</f>
        <v>0</v>
      </c>
      <c r="D23" s="166">
        <v>1.4</v>
      </c>
      <c r="E23" s="167">
        <v>3</v>
      </c>
      <c r="F23" s="229">
        <f t="shared" si="0"/>
        <v>0</v>
      </c>
      <c r="H23" s="108" t="s">
        <v>425</v>
      </c>
      <c r="I23" s="109" t="s">
        <v>41</v>
      </c>
      <c r="J23" s="111"/>
      <c r="K23" s="60"/>
      <c r="L23" s="60"/>
      <c r="M23" s="60"/>
      <c r="N23" s="60"/>
      <c r="O23" s="60"/>
      <c r="P23" s="113"/>
      <c r="Q23" s="60"/>
      <c r="R23" s="60"/>
    </row>
    <row r="24" spans="1:16" ht="13.5" thickBot="1">
      <c r="A24" s="23" t="s">
        <v>90</v>
      </c>
      <c r="B24" s="8" t="s">
        <v>91</v>
      </c>
      <c r="C24" s="225"/>
      <c r="D24" s="166">
        <v>1.2</v>
      </c>
      <c r="E24" s="167">
        <v>2.75</v>
      </c>
      <c r="F24" s="229">
        <f t="shared" si="0"/>
        <v>0</v>
      </c>
      <c r="I24" s="7"/>
      <c r="J24" s="318">
        <f>SUM(J5:J23)</f>
        <v>0</v>
      </c>
      <c r="P24" s="338">
        <f>SUM(P5:P23)</f>
        <v>0</v>
      </c>
    </row>
    <row r="25" spans="1:18" ht="13.5" thickBot="1">
      <c r="A25" s="23" t="s">
        <v>396</v>
      </c>
      <c r="B25" s="8" t="s">
        <v>76</v>
      </c>
      <c r="C25" s="333">
        <f>O39</f>
        <v>0</v>
      </c>
      <c r="D25" s="166">
        <v>1.55</v>
      </c>
      <c r="E25" s="167">
        <v>3.25</v>
      </c>
      <c r="F25" s="229">
        <f t="shared" si="0"/>
        <v>0</v>
      </c>
      <c r="H25" s="298" t="s">
        <v>426</v>
      </c>
      <c r="I25" s="299"/>
      <c r="J25" s="300"/>
      <c r="K25" s="19"/>
      <c r="L25" s="19"/>
      <c r="M25" s="19"/>
      <c r="N25" s="19"/>
      <c r="O25" s="19"/>
      <c r="P25" s="114"/>
      <c r="Q25" s="19"/>
      <c r="R25" s="19"/>
    </row>
    <row r="26" spans="1:18" ht="13.5" thickBot="1">
      <c r="A26" s="24" t="s">
        <v>397</v>
      </c>
      <c r="B26" s="134" t="s">
        <v>305</v>
      </c>
      <c r="C26" s="226"/>
      <c r="D26" s="172">
        <v>1.25</v>
      </c>
      <c r="E26" s="173">
        <v>2.75</v>
      </c>
      <c r="F26" s="230">
        <f t="shared" si="0"/>
        <v>0</v>
      </c>
      <c r="H26" s="301" t="s">
        <v>427</v>
      </c>
      <c r="I26" s="302" t="s">
        <v>34</v>
      </c>
      <c r="J26" s="303"/>
      <c r="K26" s="304"/>
      <c r="L26" s="304"/>
      <c r="M26" s="304"/>
      <c r="N26" s="304"/>
      <c r="O26" s="304"/>
      <c r="P26" s="305"/>
      <c r="Q26" s="304"/>
      <c r="R26" s="306"/>
    </row>
    <row r="27" spans="1:18" ht="12.75">
      <c r="A27" s="21" t="s">
        <v>398</v>
      </c>
      <c r="B27" s="133"/>
      <c r="C27" s="246"/>
      <c r="D27" s="169"/>
      <c r="E27" s="165"/>
      <c r="F27" s="281"/>
      <c r="H27" s="307" t="s">
        <v>428</v>
      </c>
      <c r="I27" s="115" t="s">
        <v>254</v>
      </c>
      <c r="J27" s="111"/>
      <c r="K27" s="60"/>
      <c r="L27" s="60"/>
      <c r="M27" s="60"/>
      <c r="N27" s="60"/>
      <c r="O27" s="60"/>
      <c r="P27" s="110"/>
      <c r="Q27" s="60"/>
      <c r="R27" s="308"/>
    </row>
    <row r="28" spans="1:18" ht="12.75">
      <c r="A28" s="23" t="s">
        <v>399</v>
      </c>
      <c r="B28" s="117" t="s">
        <v>306</v>
      </c>
      <c r="C28" s="225"/>
      <c r="D28" s="166">
        <v>1.55</v>
      </c>
      <c r="E28" s="167">
        <v>3.5</v>
      </c>
      <c r="F28" s="229">
        <f t="shared" si="0"/>
        <v>0</v>
      </c>
      <c r="H28" s="307" t="s">
        <v>255</v>
      </c>
      <c r="I28" s="115" t="s">
        <v>256</v>
      </c>
      <c r="J28" s="111"/>
      <c r="K28" s="60"/>
      <c r="L28" s="60"/>
      <c r="M28" s="60"/>
      <c r="N28" s="60"/>
      <c r="O28" s="60"/>
      <c r="P28" s="113"/>
      <c r="Q28" s="60"/>
      <c r="R28" s="308"/>
    </row>
    <row r="29" spans="1:18" ht="12.75">
      <c r="A29" s="23" t="s">
        <v>400</v>
      </c>
      <c r="B29" s="8" t="s">
        <v>307</v>
      </c>
      <c r="C29" s="225"/>
      <c r="D29" s="170">
        <v>1.55</v>
      </c>
      <c r="E29" s="167">
        <v>3.5</v>
      </c>
      <c r="F29" s="229">
        <f t="shared" si="0"/>
        <v>0</v>
      </c>
      <c r="H29" s="307" t="s">
        <v>429</v>
      </c>
      <c r="I29" s="115" t="s">
        <v>257</v>
      </c>
      <c r="J29" s="111"/>
      <c r="K29" s="60"/>
      <c r="L29" s="60"/>
      <c r="M29" s="60"/>
      <c r="N29" s="60"/>
      <c r="O29" s="60"/>
      <c r="P29" s="113"/>
      <c r="Q29" s="60"/>
      <c r="R29" s="308"/>
    </row>
    <row r="30" spans="1:18" ht="12.75">
      <c r="A30" s="23" t="s">
        <v>401</v>
      </c>
      <c r="B30" s="117" t="s">
        <v>79</v>
      </c>
      <c r="C30" s="337">
        <f>P24</f>
        <v>0</v>
      </c>
      <c r="D30" s="170">
        <v>1.45</v>
      </c>
      <c r="E30" s="167">
        <v>3</v>
      </c>
      <c r="F30" s="229">
        <f t="shared" si="0"/>
        <v>0</v>
      </c>
      <c r="H30" s="309" t="s">
        <v>430</v>
      </c>
      <c r="I30" s="116" t="s">
        <v>258</v>
      </c>
      <c r="J30" s="112"/>
      <c r="K30" s="60"/>
      <c r="L30" s="60"/>
      <c r="M30" s="60"/>
      <c r="N30" s="60"/>
      <c r="O30" s="60"/>
      <c r="P30" s="113"/>
      <c r="Q30" s="60"/>
      <c r="R30" s="308"/>
    </row>
    <row r="31" spans="1:19" ht="13.5" thickBot="1">
      <c r="A31" s="24" t="s">
        <v>402</v>
      </c>
      <c r="B31" s="134" t="s">
        <v>78</v>
      </c>
      <c r="C31" s="339">
        <f>Q39</f>
        <v>0</v>
      </c>
      <c r="D31" s="172">
        <v>2.45</v>
      </c>
      <c r="E31" s="173">
        <v>5.25</v>
      </c>
      <c r="F31" s="230">
        <f t="shared" si="0"/>
        <v>0</v>
      </c>
      <c r="H31" s="307" t="s">
        <v>431</v>
      </c>
      <c r="I31" s="116" t="s">
        <v>259</v>
      </c>
      <c r="J31" s="112"/>
      <c r="K31" s="60"/>
      <c r="L31" s="60"/>
      <c r="M31" s="60"/>
      <c r="N31" s="60"/>
      <c r="O31" s="60"/>
      <c r="P31" s="113"/>
      <c r="Q31" s="60"/>
      <c r="R31" s="308"/>
      <c r="S31" s="19"/>
    </row>
    <row r="32" spans="1:19" ht="12.75">
      <c r="A32" s="21" t="s">
        <v>403</v>
      </c>
      <c r="B32" s="133"/>
      <c r="C32" s="246"/>
      <c r="D32" s="169"/>
      <c r="E32" s="165"/>
      <c r="F32" s="281"/>
      <c r="H32" s="307" t="s">
        <v>432</v>
      </c>
      <c r="I32" s="115" t="s">
        <v>260</v>
      </c>
      <c r="J32" s="113"/>
      <c r="K32" s="60"/>
      <c r="L32" s="60"/>
      <c r="M32" s="60"/>
      <c r="N32" s="60"/>
      <c r="O32" s="60"/>
      <c r="P32" s="110"/>
      <c r="Q32" s="60"/>
      <c r="R32" s="308"/>
      <c r="S32" s="19"/>
    </row>
    <row r="33" spans="1:18" ht="12.75">
      <c r="A33" s="135" t="s">
        <v>449</v>
      </c>
      <c r="B33" s="136" t="s">
        <v>308</v>
      </c>
      <c r="C33" s="225"/>
      <c r="D33" s="174">
        <v>2.4</v>
      </c>
      <c r="E33" s="175">
        <v>6</v>
      </c>
      <c r="F33" s="229">
        <f t="shared" si="0"/>
        <v>0</v>
      </c>
      <c r="H33" s="309" t="s">
        <v>433</v>
      </c>
      <c r="I33" s="109" t="s">
        <v>261</v>
      </c>
      <c r="J33" s="111"/>
      <c r="K33" s="60"/>
      <c r="L33" s="60"/>
      <c r="M33" s="60"/>
      <c r="N33" s="60"/>
      <c r="O33" s="60"/>
      <c r="P33" s="113"/>
      <c r="Q33" s="60"/>
      <c r="R33" s="308"/>
    </row>
    <row r="34" spans="1:18" ht="12.75">
      <c r="A34" s="23" t="s">
        <v>330</v>
      </c>
      <c r="B34" s="117" t="s">
        <v>77</v>
      </c>
      <c r="C34" s="225"/>
      <c r="D34" s="166">
        <v>1.25</v>
      </c>
      <c r="E34" s="167">
        <v>2.75</v>
      </c>
      <c r="F34" s="229">
        <f t="shared" si="0"/>
        <v>0</v>
      </c>
      <c r="H34" s="309" t="s">
        <v>434</v>
      </c>
      <c r="I34" s="109" t="s">
        <v>262</v>
      </c>
      <c r="J34" s="111"/>
      <c r="K34" s="60"/>
      <c r="L34" s="60"/>
      <c r="M34" s="60"/>
      <c r="N34" s="60"/>
      <c r="O34" s="60"/>
      <c r="P34" s="113"/>
      <c r="Q34" s="60"/>
      <c r="R34" s="308"/>
    </row>
    <row r="35" spans="1:18" ht="12.75">
      <c r="A35" s="23" t="s">
        <v>331</v>
      </c>
      <c r="B35" s="117" t="s">
        <v>309</v>
      </c>
      <c r="C35" s="225"/>
      <c r="D35" s="166">
        <v>1.45</v>
      </c>
      <c r="E35" s="167">
        <v>3</v>
      </c>
      <c r="F35" s="229">
        <f t="shared" si="0"/>
        <v>0</v>
      </c>
      <c r="H35" s="309" t="s">
        <v>435</v>
      </c>
      <c r="I35" s="109" t="s">
        <v>263</v>
      </c>
      <c r="J35" s="111"/>
      <c r="K35" s="60"/>
      <c r="L35" s="60"/>
      <c r="M35" s="60"/>
      <c r="N35" s="60"/>
      <c r="O35" s="60"/>
      <c r="P35" s="113"/>
      <c r="Q35" s="60"/>
      <c r="R35" s="308"/>
    </row>
    <row r="36" spans="1:18" ht="12.75">
      <c r="A36" s="23" t="s">
        <v>332</v>
      </c>
      <c r="B36" s="117" t="s">
        <v>79</v>
      </c>
      <c r="C36" s="337">
        <f>P39</f>
        <v>0</v>
      </c>
      <c r="D36" s="166">
        <v>1.55</v>
      </c>
      <c r="E36" s="167">
        <v>3</v>
      </c>
      <c r="F36" s="229">
        <f t="shared" si="0"/>
        <v>0</v>
      </c>
      <c r="H36" s="309" t="s">
        <v>436</v>
      </c>
      <c r="I36" s="109" t="s">
        <v>264</v>
      </c>
      <c r="J36" s="111"/>
      <c r="K36" s="60"/>
      <c r="L36" s="60"/>
      <c r="M36" s="60"/>
      <c r="N36" s="60"/>
      <c r="O36" s="60"/>
      <c r="P36" s="113"/>
      <c r="Q36" s="60"/>
      <c r="R36" s="308"/>
    </row>
    <row r="37" spans="1:18" ht="13.5" thickBot="1">
      <c r="A37" s="291" t="s">
        <v>333</v>
      </c>
      <c r="B37" s="292" t="s">
        <v>310</v>
      </c>
      <c r="C37" s="226"/>
      <c r="D37" s="293">
        <v>1.45</v>
      </c>
      <c r="E37" s="295">
        <v>3.25</v>
      </c>
      <c r="F37" s="230">
        <f t="shared" si="0"/>
        <v>0</v>
      </c>
      <c r="H37" s="309" t="s">
        <v>437</v>
      </c>
      <c r="I37" s="109" t="s">
        <v>265</v>
      </c>
      <c r="J37" s="111"/>
      <c r="K37" s="60"/>
      <c r="L37" s="60"/>
      <c r="M37" s="60"/>
      <c r="N37" s="60"/>
      <c r="O37" s="60"/>
      <c r="P37" s="113"/>
      <c r="Q37" s="60"/>
      <c r="R37" s="308"/>
    </row>
    <row r="38" spans="1:18" ht="13.5" thickBot="1">
      <c r="A38" s="21" t="s">
        <v>92</v>
      </c>
      <c r="B38" s="133"/>
      <c r="C38" s="246"/>
      <c r="D38" s="169"/>
      <c r="E38" s="165"/>
      <c r="F38" s="281"/>
      <c r="H38" s="310" t="s">
        <v>438</v>
      </c>
      <c r="I38" s="311" t="s">
        <v>266</v>
      </c>
      <c r="J38" s="312"/>
      <c r="K38" s="313"/>
      <c r="L38" s="313"/>
      <c r="M38" s="313"/>
      <c r="N38" s="313"/>
      <c r="O38" s="313"/>
      <c r="P38" s="314"/>
      <c r="Q38" s="313"/>
      <c r="R38" s="315"/>
    </row>
    <row r="39" spans="1:18" ht="12.75">
      <c r="A39" s="38" t="s">
        <v>334</v>
      </c>
      <c r="B39" s="117" t="s">
        <v>311</v>
      </c>
      <c r="C39" s="225"/>
      <c r="D39" s="166">
        <v>1.7</v>
      </c>
      <c r="E39" s="167">
        <v>3.75</v>
      </c>
      <c r="F39" s="229">
        <f t="shared" si="0"/>
        <v>0</v>
      </c>
      <c r="J39" s="316">
        <f>SUM(J26:J38)</f>
        <v>0</v>
      </c>
      <c r="K39" s="321">
        <f>SUM(K5:K38)</f>
        <v>0</v>
      </c>
      <c r="L39" s="324">
        <f aca="true" t="shared" si="1" ref="L39:R39">SUM(L5:L38)</f>
        <v>0</v>
      </c>
      <c r="M39" s="328">
        <f t="shared" si="1"/>
        <v>0</v>
      </c>
      <c r="N39" s="331">
        <f t="shared" si="1"/>
        <v>0</v>
      </c>
      <c r="O39" s="334">
        <f t="shared" si="1"/>
        <v>0</v>
      </c>
      <c r="P39" s="336">
        <f>SUM(P26:P38)</f>
        <v>0</v>
      </c>
      <c r="Q39" s="340">
        <f t="shared" si="1"/>
        <v>0</v>
      </c>
      <c r="R39" s="343">
        <f t="shared" si="1"/>
        <v>0</v>
      </c>
    </row>
    <row r="40" spans="1:18" ht="12.75">
      <c r="A40" s="23" t="s">
        <v>335</v>
      </c>
      <c r="B40" s="117" t="s">
        <v>312</v>
      </c>
      <c r="C40" s="225"/>
      <c r="D40" s="170">
        <v>2.65</v>
      </c>
      <c r="E40" s="167">
        <v>6</v>
      </c>
      <c r="F40" s="229">
        <f t="shared" si="0"/>
        <v>0</v>
      </c>
      <c r="H40" s="137"/>
      <c r="I40" s="138"/>
      <c r="J40" s="19"/>
      <c r="K40" s="19"/>
      <c r="L40" s="19"/>
      <c r="M40" s="19"/>
      <c r="N40" s="19"/>
      <c r="O40" s="19"/>
      <c r="P40" s="114"/>
      <c r="Q40" s="19"/>
      <c r="R40" s="19"/>
    </row>
    <row r="41" spans="1:18" ht="13.5" thickBot="1">
      <c r="A41" s="24" t="s">
        <v>336</v>
      </c>
      <c r="B41" s="134" t="s">
        <v>80</v>
      </c>
      <c r="C41" s="344">
        <f>R39</f>
        <v>0</v>
      </c>
      <c r="D41" s="172">
        <v>0.95</v>
      </c>
      <c r="E41" s="173">
        <v>2.25</v>
      </c>
      <c r="F41" s="230">
        <f t="shared" si="0"/>
        <v>0</v>
      </c>
      <c r="H41" s="137"/>
      <c r="I41" s="138"/>
      <c r="J41" s="19"/>
      <c r="K41" s="19"/>
      <c r="L41" s="19"/>
      <c r="M41" s="19"/>
      <c r="N41" s="19"/>
      <c r="O41" s="19"/>
      <c r="P41" s="114"/>
      <c r="Q41" s="19"/>
      <c r="R41" s="19"/>
    </row>
    <row r="42" spans="1:19" ht="12.75">
      <c r="A42" s="21" t="s">
        <v>404</v>
      </c>
      <c r="B42" s="133"/>
      <c r="C42" s="246"/>
      <c r="D42" s="169"/>
      <c r="E42" s="165"/>
      <c r="F42" s="281"/>
      <c r="H42" s="137"/>
      <c r="I42" s="138"/>
      <c r="J42" s="19"/>
      <c r="K42" s="19"/>
      <c r="L42" s="19"/>
      <c r="M42" s="19"/>
      <c r="N42" s="19"/>
      <c r="O42" s="19"/>
      <c r="P42" s="114"/>
      <c r="Q42" s="19"/>
      <c r="R42" s="19"/>
      <c r="S42" s="132"/>
    </row>
    <row r="43" spans="1:19" ht="12.75">
      <c r="A43" s="23" t="s">
        <v>337</v>
      </c>
      <c r="B43" s="117" t="s">
        <v>313</v>
      </c>
      <c r="C43" s="225"/>
      <c r="D43" s="166">
        <v>1.95</v>
      </c>
      <c r="E43" s="167">
        <v>4.5</v>
      </c>
      <c r="F43" s="229">
        <f t="shared" si="0"/>
        <v>0</v>
      </c>
      <c r="S43" s="132"/>
    </row>
    <row r="44" spans="1:19" ht="12.75" customHeight="1">
      <c r="A44" s="366" t="s">
        <v>470</v>
      </c>
      <c r="B44" s="367" t="s">
        <v>457</v>
      </c>
      <c r="C44" s="368"/>
      <c r="D44" s="369">
        <v>1.45</v>
      </c>
      <c r="E44" s="370">
        <v>3.25</v>
      </c>
      <c r="F44" s="371">
        <f>C44*D44</f>
        <v>0</v>
      </c>
      <c r="H44" s="139"/>
      <c r="I44" s="114"/>
      <c r="J44" s="19"/>
      <c r="K44" s="19"/>
      <c r="L44" s="19"/>
      <c r="M44" s="19"/>
      <c r="N44" s="19"/>
      <c r="O44" s="19"/>
      <c r="P44" s="19"/>
      <c r="Q44" s="19"/>
      <c r="R44" s="19"/>
      <c r="S44" s="132"/>
    </row>
    <row r="45" spans="1:18" ht="12.75">
      <c r="A45" s="23" t="s">
        <v>338</v>
      </c>
      <c r="B45" s="117" t="s">
        <v>314</v>
      </c>
      <c r="C45" s="225"/>
      <c r="D45" s="166">
        <v>1.4</v>
      </c>
      <c r="E45" s="167">
        <v>3.25</v>
      </c>
      <c r="F45" s="229">
        <f t="shared" si="0"/>
        <v>0</v>
      </c>
      <c r="H45" s="137"/>
      <c r="I45" s="138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3.5" thickBot="1">
      <c r="A46" s="24" t="s">
        <v>339</v>
      </c>
      <c r="B46" s="134" t="s">
        <v>315</v>
      </c>
      <c r="C46" s="226"/>
      <c r="D46" s="172">
        <v>1.45</v>
      </c>
      <c r="E46" s="173">
        <v>3.43</v>
      </c>
      <c r="F46" s="230">
        <f t="shared" si="0"/>
        <v>0</v>
      </c>
      <c r="H46" s="140"/>
      <c r="I46" s="138"/>
      <c r="J46" s="19"/>
      <c r="K46" s="19"/>
      <c r="L46" s="19"/>
      <c r="M46" s="19"/>
      <c r="N46" s="19"/>
      <c r="O46" s="19"/>
      <c r="P46" s="19"/>
      <c r="Q46" s="19"/>
      <c r="R46" s="19"/>
    </row>
    <row r="47" spans="3:18" ht="13.5" thickBot="1">
      <c r="C47" s="249"/>
      <c r="F47" s="296"/>
      <c r="H47" s="137"/>
      <c r="I47" s="138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3.5" thickBot="1">
      <c r="A48" s="151" t="s">
        <v>405</v>
      </c>
      <c r="B48" s="152" t="s">
        <v>359</v>
      </c>
      <c r="C48" s="297"/>
      <c r="D48" s="176">
        <v>2.5</v>
      </c>
      <c r="E48" s="177">
        <v>5.9</v>
      </c>
      <c r="F48" s="258">
        <f t="shared" si="0"/>
        <v>0</v>
      </c>
      <c r="G48" s="20"/>
      <c r="H48" s="137"/>
      <c r="I48" s="138"/>
      <c r="J48" s="19"/>
      <c r="K48" s="19"/>
      <c r="L48" s="19"/>
      <c r="M48" s="19"/>
      <c r="N48" s="19"/>
      <c r="O48" s="19"/>
      <c r="P48" s="19"/>
      <c r="Q48" s="19"/>
      <c r="R48" s="19"/>
    </row>
    <row r="49" spans="7:18" ht="12.75" customHeight="1">
      <c r="G49" s="20"/>
      <c r="H49" s="137"/>
      <c r="I49" s="138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3.5" thickBot="1">
      <c r="A50" s="20"/>
      <c r="B50" s="31"/>
      <c r="C50" s="31"/>
      <c r="D50" s="178"/>
      <c r="E50" s="179"/>
      <c r="F50" s="31"/>
      <c r="G50" s="20"/>
      <c r="H50" s="141"/>
      <c r="I50" s="114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3.5" thickBot="1">
      <c r="A51" s="20"/>
      <c r="B51" s="31"/>
      <c r="C51" s="31"/>
      <c r="D51" s="178"/>
      <c r="E51" s="179" t="s">
        <v>451</v>
      </c>
      <c r="F51" s="256">
        <f>SUM(F5:F50)+(wkładki!H48)+(sznurówki!AD36)+('praw,disp'!F121)+('praw,disp'!N9)+magix!F7</f>
        <v>120.7</v>
      </c>
      <c r="G51" s="20"/>
      <c r="H51" s="19"/>
      <c r="I51" s="137"/>
      <c r="J51" s="19"/>
      <c r="K51" s="19"/>
      <c r="L51" s="19"/>
      <c r="M51" s="19"/>
      <c r="N51" s="19"/>
      <c r="O51" s="19"/>
      <c r="P51" s="19"/>
      <c r="Q51" s="19"/>
      <c r="R51" s="19"/>
    </row>
    <row r="52" spans="1:7" ht="12.75">
      <c r="A52" s="44"/>
      <c r="B52" s="31"/>
      <c r="C52" s="31"/>
      <c r="D52" s="178"/>
      <c r="E52" s="179"/>
      <c r="F52" s="31"/>
      <c r="G52" s="20"/>
    </row>
    <row r="53" spans="1:7" ht="12.75">
      <c r="A53" s="44"/>
      <c r="B53" s="145"/>
      <c r="C53" s="145"/>
      <c r="D53" s="180"/>
      <c r="E53" s="179"/>
      <c r="F53" s="145"/>
      <c r="G53" s="20"/>
    </row>
    <row r="54" spans="1:7" ht="12.75">
      <c r="A54" s="144"/>
      <c r="B54" s="145"/>
      <c r="C54" s="145"/>
      <c r="D54" s="180"/>
      <c r="E54" s="179"/>
      <c r="F54" s="145"/>
      <c r="G54" s="20"/>
    </row>
    <row r="55" spans="1:7" ht="12.75">
      <c r="A55" s="90"/>
      <c r="B55" s="31"/>
      <c r="C55" s="31"/>
      <c r="D55" s="178"/>
      <c r="E55" s="179"/>
      <c r="F55" s="31"/>
      <c r="G55" s="20"/>
    </row>
    <row r="56" spans="1:7" ht="12.75">
      <c r="A56" s="90"/>
      <c r="B56" s="31"/>
      <c r="C56" s="31"/>
      <c r="D56" s="178"/>
      <c r="E56" s="179"/>
      <c r="F56" s="31"/>
      <c r="G56" s="20"/>
    </row>
    <row r="57" spans="1:6" ht="12.75">
      <c r="A57" s="90"/>
      <c r="B57" s="31"/>
      <c r="C57" s="31"/>
      <c r="D57" s="178"/>
      <c r="E57" s="179"/>
      <c r="F57" s="31"/>
    </row>
    <row r="58" spans="1:6" ht="12.75">
      <c r="A58" s="90"/>
      <c r="B58" s="31"/>
      <c r="C58" s="31"/>
      <c r="D58" s="178"/>
      <c r="E58" s="179"/>
      <c r="F58" s="31"/>
    </row>
    <row r="59" spans="1:6" ht="12.75">
      <c r="A59" s="20"/>
      <c r="B59" s="31"/>
      <c r="C59" s="31"/>
      <c r="D59" s="178"/>
      <c r="E59" s="179"/>
      <c r="F59" s="31"/>
    </row>
    <row r="60" spans="1:6" ht="12.75">
      <c r="A60" s="20"/>
      <c r="B60" s="31"/>
      <c r="C60" s="31"/>
      <c r="D60" s="178"/>
      <c r="E60" s="179"/>
      <c r="F60" s="31"/>
    </row>
    <row r="61" spans="1:6" ht="12.75">
      <c r="A61" s="20"/>
      <c r="B61" s="31"/>
      <c r="C61" s="31"/>
      <c r="D61" s="178"/>
      <c r="E61" s="179"/>
      <c r="F61" s="31"/>
    </row>
    <row r="62" spans="1:6" ht="12.75">
      <c r="A62" s="20"/>
      <c r="B62" s="31"/>
      <c r="C62" s="31"/>
      <c r="D62" s="178"/>
      <c r="E62" s="179"/>
      <c r="F62" s="31"/>
    </row>
    <row r="63" spans="1:6" ht="12.75">
      <c r="A63" s="20"/>
      <c r="B63" s="31"/>
      <c r="C63" s="31"/>
      <c r="D63" s="178"/>
      <c r="E63" s="179"/>
      <c r="F63" s="31"/>
    </row>
  </sheetData>
  <sheetProtection/>
  <mergeCells count="4">
    <mergeCell ref="D2:D3"/>
    <mergeCell ref="E2:E3"/>
    <mergeCell ref="A2:A3"/>
    <mergeCell ref="B2:B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H50"/>
  <sheetViews>
    <sheetView tabSelected="1" zoomScalePageLayoutView="0" workbookViewId="0" topLeftCell="B40">
      <selection activeCell="D28" sqref="D28"/>
    </sheetView>
  </sheetViews>
  <sheetFormatPr defaultColWidth="9.140625" defaultRowHeight="12.75"/>
  <cols>
    <col min="1" max="1" width="26.57421875" style="7" customWidth="1"/>
    <col min="2" max="2" width="6.57421875" style="13" customWidth="1"/>
    <col min="3" max="3" width="19.7109375" style="119" bestFit="1" customWidth="1"/>
    <col min="4" max="4" width="47.28125" style="119" bestFit="1" customWidth="1"/>
    <col min="5" max="5" width="17.140625" style="119" customWidth="1"/>
    <col min="6" max="6" width="7.8515625" style="11" bestFit="1" customWidth="1"/>
    <col min="7" max="7" width="9.57421875" style="120" bestFit="1" customWidth="1"/>
    <col min="8" max="8" width="17.140625" style="119" customWidth="1"/>
    <col min="9" max="16384" width="9.140625" style="7" customWidth="1"/>
  </cols>
  <sheetData>
    <row r="1" ht="13.5" thickBot="1"/>
    <row r="2" spans="1:8" ht="39" customHeight="1" thickBot="1">
      <c r="A2" s="74" t="s">
        <v>385</v>
      </c>
      <c r="B2" s="73" t="s">
        <v>69</v>
      </c>
      <c r="C2" s="121" t="s">
        <v>439</v>
      </c>
      <c r="D2" s="121" t="s">
        <v>452</v>
      </c>
      <c r="E2" s="75" t="s">
        <v>448</v>
      </c>
      <c r="F2" s="219" t="s">
        <v>386</v>
      </c>
      <c r="G2" s="118" t="s">
        <v>440</v>
      </c>
      <c r="H2" s="277" t="s">
        <v>450</v>
      </c>
    </row>
    <row r="3" spans="1:8" ht="12.75">
      <c r="A3" s="16" t="s">
        <v>441</v>
      </c>
      <c r="B3" s="26"/>
      <c r="C3" s="122"/>
      <c r="D3" s="122"/>
      <c r="E3" s="246"/>
      <c r="F3" s="17"/>
      <c r="G3" s="123"/>
      <c r="H3" s="281">
        <f>E3*F3</f>
        <v>0</v>
      </c>
    </row>
    <row r="4" spans="1:8" ht="12.75">
      <c r="A4" s="45" t="s">
        <v>126</v>
      </c>
      <c r="B4" s="53" t="s">
        <v>125</v>
      </c>
      <c r="C4" s="124" t="s">
        <v>268</v>
      </c>
      <c r="D4" s="124"/>
      <c r="E4" s="225"/>
      <c r="F4" s="181">
        <v>0.6</v>
      </c>
      <c r="G4" s="182">
        <v>1.35</v>
      </c>
      <c r="H4" s="229">
        <f aca="true" t="shared" si="0" ref="H4:H45">E4*F4</f>
        <v>0</v>
      </c>
    </row>
    <row r="5" spans="1:8" ht="12.75">
      <c r="A5" s="45" t="s">
        <v>204</v>
      </c>
      <c r="B5" s="53" t="s">
        <v>127</v>
      </c>
      <c r="C5" s="124" t="s">
        <v>269</v>
      </c>
      <c r="D5" s="124"/>
      <c r="E5" s="225"/>
      <c r="F5" s="181">
        <v>0.75</v>
      </c>
      <c r="G5" s="182">
        <v>1.85</v>
      </c>
      <c r="H5" s="229">
        <f t="shared" si="0"/>
        <v>0</v>
      </c>
    </row>
    <row r="6" spans="1:8" ht="12.75">
      <c r="A6" s="45" t="s">
        <v>205</v>
      </c>
      <c r="B6" s="54" t="s">
        <v>128</v>
      </c>
      <c r="C6" s="126" t="s">
        <v>442</v>
      </c>
      <c r="D6" s="126"/>
      <c r="E6" s="225"/>
      <c r="F6" s="181">
        <v>0.7</v>
      </c>
      <c r="G6" s="182">
        <v>1.85</v>
      </c>
      <c r="H6" s="229">
        <f t="shared" si="0"/>
        <v>0</v>
      </c>
    </row>
    <row r="7" spans="1:8" ht="12.75">
      <c r="A7" s="45" t="s">
        <v>206</v>
      </c>
      <c r="B7" s="54" t="s">
        <v>130</v>
      </c>
      <c r="C7" s="125" t="s">
        <v>270</v>
      </c>
      <c r="D7" s="125"/>
      <c r="E7" s="225"/>
      <c r="F7" s="181">
        <v>1.5</v>
      </c>
      <c r="G7" s="182">
        <v>3</v>
      </c>
      <c r="H7" s="229">
        <f t="shared" si="0"/>
        <v>0</v>
      </c>
    </row>
    <row r="8" spans="1:8" ht="12.75">
      <c r="A8" s="45" t="s">
        <v>207</v>
      </c>
      <c r="B8" s="54" t="s">
        <v>131</v>
      </c>
      <c r="C8" s="125" t="s">
        <v>269</v>
      </c>
      <c r="D8" s="125" t="s">
        <v>483</v>
      </c>
      <c r="E8" s="225">
        <v>5</v>
      </c>
      <c r="F8" s="181">
        <v>6</v>
      </c>
      <c r="G8" s="182">
        <v>12.65</v>
      </c>
      <c r="H8" s="229">
        <f t="shared" si="0"/>
        <v>30</v>
      </c>
    </row>
    <row r="9" spans="1:8" ht="12.75">
      <c r="A9" s="45" t="s">
        <v>340</v>
      </c>
      <c r="B9" s="53" t="s">
        <v>341</v>
      </c>
      <c r="C9" s="124" t="s">
        <v>269</v>
      </c>
      <c r="D9" s="124"/>
      <c r="E9" s="225"/>
      <c r="F9" s="181">
        <v>4.15</v>
      </c>
      <c r="G9" s="182">
        <v>8.9</v>
      </c>
      <c r="H9" s="229">
        <f t="shared" si="0"/>
        <v>0</v>
      </c>
    </row>
    <row r="10" spans="1:8" ht="12.75">
      <c r="A10" s="45" t="s">
        <v>342</v>
      </c>
      <c r="B10" s="53" t="s">
        <v>343</v>
      </c>
      <c r="C10" s="124" t="s">
        <v>271</v>
      </c>
      <c r="D10" s="124"/>
      <c r="E10" s="225"/>
      <c r="F10" s="181">
        <v>3.15</v>
      </c>
      <c r="G10" s="182">
        <v>6.2</v>
      </c>
      <c r="H10" s="229">
        <f t="shared" si="0"/>
        <v>0</v>
      </c>
    </row>
    <row r="11" spans="1:8" ht="12.75">
      <c r="A11" s="45" t="s">
        <v>370</v>
      </c>
      <c r="B11" s="161" t="s">
        <v>371</v>
      </c>
      <c r="C11" s="124" t="s">
        <v>295</v>
      </c>
      <c r="D11" s="124"/>
      <c r="E11" s="225"/>
      <c r="F11" s="181">
        <v>2</v>
      </c>
      <c r="G11" s="183">
        <v>4.25</v>
      </c>
      <c r="H11" s="229">
        <f t="shared" si="0"/>
        <v>0</v>
      </c>
    </row>
    <row r="12" spans="1:8" ht="12.75">
      <c r="A12" s="45" t="s">
        <v>133</v>
      </c>
      <c r="B12" s="53" t="s">
        <v>132</v>
      </c>
      <c r="C12" s="124" t="s">
        <v>271</v>
      </c>
      <c r="D12" s="124"/>
      <c r="E12" s="225"/>
      <c r="F12" s="181">
        <v>1.5</v>
      </c>
      <c r="G12" s="182">
        <v>3.25</v>
      </c>
      <c r="H12" s="229">
        <f t="shared" si="0"/>
        <v>0</v>
      </c>
    </row>
    <row r="13" spans="1:8" ht="12.75">
      <c r="A13" s="45" t="s">
        <v>194</v>
      </c>
      <c r="B13" s="53" t="s">
        <v>195</v>
      </c>
      <c r="C13" s="124" t="s">
        <v>272</v>
      </c>
      <c r="D13" s="124"/>
      <c r="E13" s="225"/>
      <c r="F13" s="181">
        <v>1</v>
      </c>
      <c r="G13" s="182">
        <v>2</v>
      </c>
      <c r="H13" s="229">
        <f t="shared" si="0"/>
        <v>0</v>
      </c>
    </row>
    <row r="14" spans="1:8" ht="12.75">
      <c r="A14" s="45" t="s">
        <v>135</v>
      </c>
      <c r="B14" s="53" t="s">
        <v>134</v>
      </c>
      <c r="C14" s="124" t="s">
        <v>273</v>
      </c>
      <c r="D14" s="124"/>
      <c r="E14" s="225"/>
      <c r="F14" s="181">
        <v>2.65</v>
      </c>
      <c r="G14" s="182">
        <v>6</v>
      </c>
      <c r="H14" s="229">
        <f t="shared" si="0"/>
        <v>0</v>
      </c>
    </row>
    <row r="15" spans="1:8" ht="12.75">
      <c r="A15" s="45" t="s">
        <v>152</v>
      </c>
      <c r="B15" s="53" t="s">
        <v>151</v>
      </c>
      <c r="C15" s="124" t="s">
        <v>274</v>
      </c>
      <c r="D15" s="124"/>
      <c r="E15" s="225"/>
      <c r="F15" s="181">
        <v>1.2</v>
      </c>
      <c r="G15" s="182">
        <v>2.5</v>
      </c>
      <c r="H15" s="229">
        <f t="shared" si="0"/>
        <v>0</v>
      </c>
    </row>
    <row r="16" spans="1:8" ht="12.75">
      <c r="A16" s="45" t="s">
        <v>138</v>
      </c>
      <c r="B16" s="54" t="s">
        <v>137</v>
      </c>
      <c r="C16" s="125" t="s">
        <v>271</v>
      </c>
      <c r="D16" s="125"/>
      <c r="E16" s="225"/>
      <c r="F16" s="181">
        <v>4.65</v>
      </c>
      <c r="G16" s="182">
        <v>9.75</v>
      </c>
      <c r="H16" s="229">
        <f t="shared" si="0"/>
        <v>0</v>
      </c>
    </row>
    <row r="17" spans="1:8" ht="13.5" thickBot="1">
      <c r="A17" s="46" t="s">
        <v>275</v>
      </c>
      <c r="B17" s="55" t="s">
        <v>184</v>
      </c>
      <c r="C17" s="71" t="s">
        <v>443</v>
      </c>
      <c r="D17" s="71"/>
      <c r="E17" s="226"/>
      <c r="F17" s="184">
        <v>0.8</v>
      </c>
      <c r="G17" s="185">
        <v>1.95</v>
      </c>
      <c r="H17" s="230">
        <f t="shared" si="0"/>
        <v>0</v>
      </c>
    </row>
    <row r="18" spans="1:8" ht="12.75">
      <c r="A18" s="278" t="s">
        <v>444</v>
      </c>
      <c r="B18" s="69"/>
      <c r="C18" s="130"/>
      <c r="D18" s="130"/>
      <c r="E18" s="253"/>
      <c r="F18" s="191"/>
      <c r="G18" s="279"/>
      <c r="H18" s="280">
        <f t="shared" si="0"/>
        <v>0</v>
      </c>
    </row>
    <row r="19" spans="1:8" ht="12.75">
      <c r="A19" s="45" t="s">
        <v>117</v>
      </c>
      <c r="B19" s="53" t="s">
        <v>116</v>
      </c>
      <c r="C19" s="124" t="s">
        <v>269</v>
      </c>
      <c r="D19" s="124"/>
      <c r="E19" s="225"/>
      <c r="F19" s="181">
        <v>1.25</v>
      </c>
      <c r="G19" s="182">
        <v>2.75</v>
      </c>
      <c r="H19" s="229">
        <f t="shared" si="0"/>
        <v>0</v>
      </c>
    </row>
    <row r="20" spans="1:8" ht="12.75">
      <c r="A20" s="45" t="s">
        <v>119</v>
      </c>
      <c r="B20" s="53" t="s">
        <v>118</v>
      </c>
      <c r="C20" s="126" t="s">
        <v>445</v>
      </c>
      <c r="D20" s="126"/>
      <c r="E20" s="225"/>
      <c r="F20" s="181">
        <v>0.95</v>
      </c>
      <c r="G20" s="182">
        <v>2.25</v>
      </c>
      <c r="H20" s="229">
        <f t="shared" si="0"/>
        <v>0</v>
      </c>
    </row>
    <row r="21" spans="1:8" ht="12.75">
      <c r="A21" s="45" t="s">
        <v>121</v>
      </c>
      <c r="B21" s="53" t="s">
        <v>120</v>
      </c>
      <c r="C21" s="124" t="s">
        <v>273</v>
      </c>
      <c r="D21" s="124"/>
      <c r="E21" s="225"/>
      <c r="F21" s="181">
        <v>1.9</v>
      </c>
      <c r="G21" s="182">
        <v>4.13</v>
      </c>
      <c r="H21" s="229">
        <f t="shared" si="0"/>
        <v>0</v>
      </c>
    </row>
    <row r="22" spans="1:8" ht="12.75">
      <c r="A22" s="45" t="s">
        <v>123</v>
      </c>
      <c r="B22" s="53" t="s">
        <v>122</v>
      </c>
      <c r="C22" s="124" t="s">
        <v>273</v>
      </c>
      <c r="D22" s="124"/>
      <c r="E22" s="225"/>
      <c r="F22" s="181">
        <v>1.9</v>
      </c>
      <c r="G22" s="182">
        <v>4</v>
      </c>
      <c r="H22" s="229">
        <f t="shared" si="0"/>
        <v>0</v>
      </c>
    </row>
    <row r="23" spans="1:8" ht="12.75">
      <c r="A23" s="49" t="s">
        <v>276</v>
      </c>
      <c r="B23" s="87" t="s">
        <v>197</v>
      </c>
      <c r="C23" s="127" t="s">
        <v>272</v>
      </c>
      <c r="D23" s="127"/>
      <c r="E23" s="225"/>
      <c r="F23" s="181">
        <v>2.4</v>
      </c>
      <c r="G23" s="182">
        <v>5.5</v>
      </c>
      <c r="H23" s="229">
        <f t="shared" si="0"/>
        <v>0</v>
      </c>
    </row>
    <row r="24" spans="1:8" ht="12.75">
      <c r="A24" s="49" t="s">
        <v>277</v>
      </c>
      <c r="B24" s="87" t="s">
        <v>278</v>
      </c>
      <c r="C24" s="127" t="s">
        <v>279</v>
      </c>
      <c r="D24" s="127"/>
      <c r="E24" s="225"/>
      <c r="F24" s="181">
        <v>2.5</v>
      </c>
      <c r="G24" s="182">
        <v>5.75</v>
      </c>
      <c r="H24" s="229">
        <f t="shared" si="0"/>
        <v>0</v>
      </c>
    </row>
    <row r="25" spans="1:8" ht="13.5" thickBot="1">
      <c r="A25" s="282" t="s">
        <v>280</v>
      </c>
      <c r="B25" s="283" t="s">
        <v>124</v>
      </c>
      <c r="C25" s="284" t="s">
        <v>281</v>
      </c>
      <c r="D25" s="284"/>
      <c r="E25" s="245"/>
      <c r="F25" s="285">
        <v>1.4</v>
      </c>
      <c r="G25" s="205">
        <v>3</v>
      </c>
      <c r="H25" s="286">
        <f t="shared" si="0"/>
        <v>0</v>
      </c>
    </row>
    <row r="26" spans="1:8" ht="12.75">
      <c r="A26" s="15" t="s">
        <v>446</v>
      </c>
      <c r="B26" s="26"/>
      <c r="C26" s="122"/>
      <c r="D26" s="122"/>
      <c r="E26" s="246"/>
      <c r="F26" s="186"/>
      <c r="G26" s="187"/>
      <c r="H26" s="281">
        <f t="shared" si="0"/>
        <v>0</v>
      </c>
    </row>
    <row r="27" spans="1:8" ht="12.75">
      <c r="A27" s="47" t="s">
        <v>202</v>
      </c>
      <c r="B27" s="53" t="s">
        <v>108</v>
      </c>
      <c r="C27" s="124" t="s">
        <v>269</v>
      </c>
      <c r="D27" s="124" t="s">
        <v>484</v>
      </c>
      <c r="E27" s="225">
        <v>34</v>
      </c>
      <c r="F27" s="181">
        <v>1</v>
      </c>
      <c r="G27" s="182">
        <v>2.25</v>
      </c>
      <c r="H27" s="229">
        <f t="shared" si="0"/>
        <v>34</v>
      </c>
    </row>
    <row r="28" spans="1:8" ht="12.75">
      <c r="A28" s="47" t="s">
        <v>203</v>
      </c>
      <c r="B28" s="53" t="s">
        <v>109</v>
      </c>
      <c r="C28" s="124" t="s">
        <v>269</v>
      </c>
      <c r="D28" s="124"/>
      <c r="E28" s="225"/>
      <c r="F28" s="181">
        <v>1.25</v>
      </c>
      <c r="G28" s="182">
        <v>2.75</v>
      </c>
      <c r="H28" s="229">
        <f t="shared" si="0"/>
        <v>0</v>
      </c>
    </row>
    <row r="29" spans="1:8" ht="12.75">
      <c r="A29" s="47" t="s">
        <v>282</v>
      </c>
      <c r="B29" s="53" t="s">
        <v>283</v>
      </c>
      <c r="C29" s="124" t="s">
        <v>269</v>
      </c>
      <c r="D29" s="124"/>
      <c r="E29" s="225"/>
      <c r="F29" s="181">
        <v>2.15</v>
      </c>
      <c r="G29" s="182">
        <v>4.75</v>
      </c>
      <c r="H29" s="229">
        <f t="shared" si="0"/>
        <v>0</v>
      </c>
    </row>
    <row r="30" spans="1:8" ht="12.75">
      <c r="A30" s="47" t="s">
        <v>177</v>
      </c>
      <c r="B30" s="53" t="s">
        <v>136</v>
      </c>
      <c r="C30" s="124" t="s">
        <v>269</v>
      </c>
      <c r="D30" s="124"/>
      <c r="E30" s="225"/>
      <c r="F30" s="181">
        <v>5.3</v>
      </c>
      <c r="G30" s="182">
        <v>11.45</v>
      </c>
      <c r="H30" s="229">
        <f t="shared" si="0"/>
        <v>0</v>
      </c>
    </row>
    <row r="31" spans="1:8" ht="12.75">
      <c r="A31" s="47" t="s">
        <v>111</v>
      </c>
      <c r="B31" s="53" t="s">
        <v>110</v>
      </c>
      <c r="C31" s="124" t="s">
        <v>269</v>
      </c>
      <c r="D31" s="124"/>
      <c r="E31" s="225"/>
      <c r="F31" s="181">
        <v>1.3</v>
      </c>
      <c r="G31" s="182">
        <v>2.8</v>
      </c>
      <c r="H31" s="229">
        <f t="shared" si="0"/>
        <v>0</v>
      </c>
    </row>
    <row r="32" spans="1:8" ht="12.75">
      <c r="A32" s="47" t="s">
        <v>113</v>
      </c>
      <c r="B32" s="53" t="s">
        <v>112</v>
      </c>
      <c r="C32" s="124" t="s">
        <v>269</v>
      </c>
      <c r="D32" s="124"/>
      <c r="E32" s="225"/>
      <c r="F32" s="181">
        <v>0.95</v>
      </c>
      <c r="G32" s="182">
        <v>2.1</v>
      </c>
      <c r="H32" s="229">
        <f t="shared" si="0"/>
        <v>0</v>
      </c>
    </row>
    <row r="33" spans="1:8" ht="12.75">
      <c r="A33" s="47" t="s">
        <v>115</v>
      </c>
      <c r="B33" s="53" t="s">
        <v>114</v>
      </c>
      <c r="C33" s="124" t="s">
        <v>269</v>
      </c>
      <c r="D33" s="124"/>
      <c r="E33" s="225"/>
      <c r="F33" s="181">
        <v>0.95</v>
      </c>
      <c r="G33" s="182">
        <v>2.25</v>
      </c>
      <c r="H33" s="229">
        <f t="shared" si="0"/>
        <v>0</v>
      </c>
    </row>
    <row r="34" spans="1:8" ht="13.5" thickBot="1">
      <c r="A34" s="48" t="s">
        <v>284</v>
      </c>
      <c r="B34" s="55" t="s">
        <v>234</v>
      </c>
      <c r="C34" s="128" t="s">
        <v>285</v>
      </c>
      <c r="D34" s="128"/>
      <c r="E34" s="226"/>
      <c r="F34" s="184">
        <v>0.95</v>
      </c>
      <c r="G34" s="185">
        <v>2.13</v>
      </c>
      <c r="H34" s="230">
        <f t="shared" si="0"/>
        <v>0</v>
      </c>
    </row>
    <row r="35" spans="1:8" ht="12.75">
      <c r="A35" s="68" t="s">
        <v>447</v>
      </c>
      <c r="B35" s="69"/>
      <c r="C35" s="130"/>
      <c r="D35" s="130"/>
      <c r="E35" s="253"/>
      <c r="F35" s="191"/>
      <c r="G35" s="279"/>
      <c r="H35" s="280">
        <f t="shared" si="0"/>
        <v>0</v>
      </c>
    </row>
    <row r="36" spans="1:8" ht="12.75">
      <c r="A36" s="49" t="s">
        <v>140</v>
      </c>
      <c r="B36" s="87" t="s">
        <v>139</v>
      </c>
      <c r="C36" s="126" t="s">
        <v>442</v>
      </c>
      <c r="D36" s="126"/>
      <c r="E36" s="225"/>
      <c r="F36" s="181">
        <v>1.55</v>
      </c>
      <c r="G36" s="182">
        <v>3.5</v>
      </c>
      <c r="H36" s="229">
        <f t="shared" si="0"/>
        <v>0</v>
      </c>
    </row>
    <row r="37" spans="1:8" ht="12.75">
      <c r="A37" s="49" t="s">
        <v>142</v>
      </c>
      <c r="B37" s="87" t="s">
        <v>141</v>
      </c>
      <c r="C37" s="126" t="s">
        <v>442</v>
      </c>
      <c r="D37" s="126"/>
      <c r="E37" s="225"/>
      <c r="F37" s="181">
        <v>1.55</v>
      </c>
      <c r="G37" s="182">
        <v>3.5</v>
      </c>
      <c r="H37" s="229">
        <f t="shared" si="0"/>
        <v>0</v>
      </c>
    </row>
    <row r="38" spans="1:8" ht="12.75">
      <c r="A38" s="49" t="s">
        <v>144</v>
      </c>
      <c r="B38" s="87" t="s">
        <v>143</v>
      </c>
      <c r="C38" s="126" t="s">
        <v>442</v>
      </c>
      <c r="D38" s="126"/>
      <c r="E38" s="225"/>
      <c r="F38" s="181">
        <v>1.55</v>
      </c>
      <c r="G38" s="182">
        <v>3.5</v>
      </c>
      <c r="H38" s="229">
        <f t="shared" si="0"/>
        <v>0</v>
      </c>
    </row>
    <row r="39" spans="1:8" ht="12.75">
      <c r="A39" s="49" t="s">
        <v>146</v>
      </c>
      <c r="B39" s="87" t="s">
        <v>145</v>
      </c>
      <c r="C39" s="126" t="s">
        <v>442</v>
      </c>
      <c r="D39" s="126"/>
      <c r="E39" s="225"/>
      <c r="F39" s="181">
        <v>1.55</v>
      </c>
      <c r="G39" s="182">
        <v>3.5</v>
      </c>
      <c r="H39" s="229">
        <f t="shared" si="0"/>
        <v>0</v>
      </c>
    </row>
    <row r="40" spans="1:8" ht="13.5" thickBot="1">
      <c r="A40" s="287" t="s">
        <v>286</v>
      </c>
      <c r="B40" s="288" t="s">
        <v>267</v>
      </c>
      <c r="C40" s="289" t="s">
        <v>287</v>
      </c>
      <c r="D40" s="289"/>
      <c r="E40" s="245"/>
      <c r="F40" s="285">
        <v>3.15</v>
      </c>
      <c r="G40" s="205">
        <v>7</v>
      </c>
      <c r="H40" s="286">
        <f t="shared" si="0"/>
        <v>0</v>
      </c>
    </row>
    <row r="41" spans="1:8" ht="12.75">
      <c r="A41" s="157" t="s">
        <v>404</v>
      </c>
      <c r="B41" s="158"/>
      <c r="C41" s="159"/>
      <c r="D41" s="159"/>
      <c r="E41" s="246"/>
      <c r="F41" s="188">
        <v>0</v>
      </c>
      <c r="G41" s="189">
        <v>0</v>
      </c>
      <c r="H41" s="281">
        <f t="shared" si="0"/>
        <v>0</v>
      </c>
    </row>
    <row r="42" spans="1:8" ht="12.75">
      <c r="A42" s="49" t="s">
        <v>366</v>
      </c>
      <c r="B42" s="153" t="s">
        <v>367</v>
      </c>
      <c r="C42" s="127" t="s">
        <v>271</v>
      </c>
      <c r="D42" s="127"/>
      <c r="E42" s="225"/>
      <c r="F42" s="181">
        <v>5.8</v>
      </c>
      <c r="G42" s="183">
        <v>12.25</v>
      </c>
      <c r="H42" s="229">
        <f t="shared" si="0"/>
        <v>0</v>
      </c>
    </row>
    <row r="43" spans="1:8" ht="13.5" thickBot="1">
      <c r="A43" s="50" t="s">
        <v>369</v>
      </c>
      <c r="B43" s="160" t="s">
        <v>368</v>
      </c>
      <c r="C43" s="129" t="s">
        <v>271</v>
      </c>
      <c r="D43" s="129"/>
      <c r="E43" s="226"/>
      <c r="F43" s="184">
        <v>6.3</v>
      </c>
      <c r="G43" s="190">
        <v>12.85</v>
      </c>
      <c r="H43" s="230">
        <f t="shared" si="0"/>
        <v>0</v>
      </c>
    </row>
    <row r="44" spans="1:8" ht="12.75">
      <c r="A44" s="290" t="s">
        <v>365</v>
      </c>
      <c r="B44" s="26"/>
      <c r="C44" s="122"/>
      <c r="D44" s="122"/>
      <c r="E44" s="246"/>
      <c r="F44" s="186"/>
      <c r="G44" s="275"/>
      <c r="H44" s="281">
        <f t="shared" si="0"/>
        <v>0</v>
      </c>
    </row>
    <row r="45" spans="1:8" ht="13.5" thickBot="1">
      <c r="A45" s="67" t="s">
        <v>208</v>
      </c>
      <c r="B45" s="40" t="s">
        <v>147</v>
      </c>
      <c r="C45" s="129" t="s">
        <v>148</v>
      </c>
      <c r="D45" s="129"/>
      <c r="E45" s="226"/>
      <c r="F45" s="184">
        <v>2.2</v>
      </c>
      <c r="G45" s="185">
        <v>4.75</v>
      </c>
      <c r="H45" s="230">
        <f t="shared" si="0"/>
        <v>0</v>
      </c>
    </row>
    <row r="46" spans="6:7" ht="6" customHeight="1">
      <c r="F46" s="193"/>
      <c r="G46" s="194"/>
    </row>
    <row r="47" spans="1:7" ht="13.5" thickBot="1">
      <c r="A47" s="19" t="s">
        <v>149</v>
      </c>
      <c r="F47" s="193"/>
      <c r="G47" s="194"/>
    </row>
    <row r="48" spans="1:8" ht="13.5" thickBot="1">
      <c r="A48" s="7" t="s">
        <v>150</v>
      </c>
      <c r="F48" s="193"/>
      <c r="G48" s="194" t="s">
        <v>451</v>
      </c>
      <c r="H48" s="276">
        <f>SUM(H3:H47)</f>
        <v>64</v>
      </c>
    </row>
    <row r="49" spans="6:7" ht="12.75">
      <c r="F49" s="193"/>
      <c r="G49" s="194"/>
    </row>
    <row r="50" spans="6:7" ht="12.75">
      <c r="F50" s="193"/>
      <c r="G50" s="194"/>
    </row>
  </sheetData>
  <sheetProtection/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AD57"/>
  <sheetViews>
    <sheetView zoomScalePageLayoutView="0" workbookViewId="0" topLeftCell="D1">
      <pane ySplit="2" topLeftCell="A33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13.8515625" style="0" customWidth="1"/>
    <col min="2" max="2" width="9.421875" style="0" customWidth="1"/>
    <col min="3" max="3" width="8.7109375" style="6" customWidth="1"/>
    <col min="4" max="4" width="4.00390625" style="0" customWidth="1"/>
    <col min="5" max="15" width="4.00390625" style="0" bestFit="1" customWidth="1"/>
    <col min="16" max="17" width="4.00390625" style="0" customWidth="1"/>
    <col min="18" max="24" width="4.00390625" style="0" bestFit="1" customWidth="1"/>
    <col min="25" max="25" width="6.00390625" style="0" customWidth="1"/>
    <col min="26" max="26" width="7.28125" style="0" customWidth="1"/>
    <col min="27" max="27" width="6.57421875" style="0" customWidth="1"/>
    <col min="28" max="28" width="8.8515625" style="11" bestFit="1" customWidth="1"/>
    <col min="30" max="30" width="11.8515625" style="0" bestFit="1" customWidth="1"/>
  </cols>
  <sheetData>
    <row r="1" spans="1:30" ht="103.5" customHeight="1" thickBot="1">
      <c r="A1" s="11"/>
      <c r="B1" s="11"/>
      <c r="C1" s="59" t="s">
        <v>175</v>
      </c>
      <c r="D1" s="58" t="s">
        <v>43</v>
      </c>
      <c r="E1" s="58" t="s">
        <v>44</v>
      </c>
      <c r="F1" s="58" t="s">
        <v>70</v>
      </c>
      <c r="G1" s="58" t="s">
        <v>45</v>
      </c>
      <c r="H1" s="58" t="s">
        <v>71</v>
      </c>
      <c r="I1" s="58" t="s">
        <v>46</v>
      </c>
      <c r="J1" s="58" t="s">
        <v>47</v>
      </c>
      <c r="K1" s="58" t="s">
        <v>48</v>
      </c>
      <c r="L1" s="58" t="s">
        <v>72</v>
      </c>
      <c r="M1" s="58" t="s">
        <v>49</v>
      </c>
      <c r="N1" s="58" t="s">
        <v>50</v>
      </c>
      <c r="O1" s="58" t="s">
        <v>51</v>
      </c>
      <c r="P1" s="58" t="s">
        <v>52</v>
      </c>
      <c r="Q1" s="58" t="s">
        <v>53</v>
      </c>
      <c r="R1" s="58" t="s">
        <v>198</v>
      </c>
      <c r="S1" s="58" t="s">
        <v>199</v>
      </c>
      <c r="T1" s="58" t="s">
        <v>54</v>
      </c>
      <c r="U1" s="58" t="s">
        <v>55</v>
      </c>
      <c r="V1" s="58" t="s">
        <v>59</v>
      </c>
      <c r="W1" s="58" t="s">
        <v>56</v>
      </c>
      <c r="X1" s="58" t="s">
        <v>57</v>
      </c>
      <c r="Y1" s="58" t="s">
        <v>60</v>
      </c>
      <c r="Z1" s="58" t="s">
        <v>58</v>
      </c>
      <c r="AA1" s="58"/>
      <c r="AB1" s="105" t="s">
        <v>61</v>
      </c>
      <c r="AC1" s="10"/>
      <c r="AD1" s="58"/>
    </row>
    <row r="2" spans="1:30" ht="38.25">
      <c r="A2" s="10" t="s">
        <v>174</v>
      </c>
      <c r="B2" s="10" t="s">
        <v>68</v>
      </c>
      <c r="C2" s="56" t="s">
        <v>176</v>
      </c>
      <c r="D2" s="57" t="s">
        <v>38</v>
      </c>
      <c r="E2" s="57" t="s">
        <v>27</v>
      </c>
      <c r="F2" s="57" t="s">
        <v>28</v>
      </c>
      <c r="G2" s="57" t="s">
        <v>29</v>
      </c>
      <c r="H2" s="57" t="s">
        <v>30</v>
      </c>
      <c r="I2" s="57" t="s">
        <v>31</v>
      </c>
      <c r="J2" s="57" t="s">
        <v>32</v>
      </c>
      <c r="K2" s="57" t="s">
        <v>33</v>
      </c>
      <c r="L2" s="57" t="s">
        <v>34</v>
      </c>
      <c r="M2" s="57" t="s">
        <v>35</v>
      </c>
      <c r="N2" s="57" t="s">
        <v>36</v>
      </c>
      <c r="O2" s="57" t="s">
        <v>37</v>
      </c>
      <c r="P2" s="57" t="s">
        <v>39</v>
      </c>
      <c r="Q2" s="57" t="s">
        <v>40</v>
      </c>
      <c r="R2" s="57" t="s">
        <v>41</v>
      </c>
      <c r="S2" s="57" t="s">
        <v>42</v>
      </c>
      <c r="T2" s="34">
        <v>131</v>
      </c>
      <c r="U2" s="34">
        <v>132</v>
      </c>
      <c r="V2" s="34">
        <v>134</v>
      </c>
      <c r="W2" s="34">
        <v>135</v>
      </c>
      <c r="X2" s="34">
        <v>136</v>
      </c>
      <c r="Y2" s="34">
        <v>137</v>
      </c>
      <c r="Z2" s="34">
        <v>138</v>
      </c>
      <c r="AA2" s="42" t="s">
        <v>448</v>
      </c>
      <c r="AB2" s="34" t="s">
        <v>62</v>
      </c>
      <c r="AC2" s="75" t="s">
        <v>235</v>
      </c>
      <c r="AD2" s="228" t="s">
        <v>450</v>
      </c>
    </row>
    <row r="3" spans="1:30" ht="12.75">
      <c r="A3" s="4" t="s">
        <v>63</v>
      </c>
      <c r="B3" s="1">
        <v>45</v>
      </c>
      <c r="C3" s="52" t="s">
        <v>0</v>
      </c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25">
        <f>SUM(C3:Z3)</f>
        <v>0</v>
      </c>
      <c r="AB3" s="191">
        <v>0.3</v>
      </c>
      <c r="AC3" s="195">
        <v>0.63</v>
      </c>
      <c r="AD3" s="229">
        <f>AA3*AB3</f>
        <v>0</v>
      </c>
    </row>
    <row r="4" spans="1:30" ht="12.75">
      <c r="A4" s="4" t="s">
        <v>63</v>
      </c>
      <c r="B4" s="1">
        <v>60</v>
      </c>
      <c r="C4" s="52" t="s">
        <v>1</v>
      </c>
      <c r="D4" s="259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5"/>
      <c r="U4" s="5"/>
      <c r="V4" s="5"/>
      <c r="W4" s="5"/>
      <c r="X4" s="5"/>
      <c r="Y4" s="5"/>
      <c r="Z4" s="5"/>
      <c r="AA4" s="225">
        <f aca="true" t="shared" si="0" ref="AA4:AA30">SUM(C4:Z4)</f>
        <v>0</v>
      </c>
      <c r="AB4" s="181">
        <v>0.3</v>
      </c>
      <c r="AC4" s="195">
        <v>0.63</v>
      </c>
      <c r="AD4" s="229">
        <f aca="true" t="shared" si="1" ref="AD4:AD34">AA4*AB4</f>
        <v>0</v>
      </c>
    </row>
    <row r="5" spans="1:30" ht="12.75">
      <c r="A5" s="4" t="s">
        <v>63</v>
      </c>
      <c r="B5" s="1">
        <v>75</v>
      </c>
      <c r="C5" s="52" t="s">
        <v>2</v>
      </c>
      <c r="D5" s="259"/>
      <c r="E5" s="4"/>
      <c r="F5" s="4"/>
      <c r="G5" s="4"/>
      <c r="H5" s="4"/>
      <c r="I5" s="5"/>
      <c r="J5" s="4"/>
      <c r="K5" s="5"/>
      <c r="L5" s="5"/>
      <c r="M5" s="5"/>
      <c r="N5" s="5"/>
      <c r="O5" s="4"/>
      <c r="P5" s="5"/>
      <c r="Q5" s="5"/>
      <c r="R5" s="4"/>
      <c r="S5" s="4"/>
      <c r="T5" s="5"/>
      <c r="U5" s="5"/>
      <c r="V5" s="5"/>
      <c r="W5" s="5"/>
      <c r="X5" s="5"/>
      <c r="Y5" s="5"/>
      <c r="Z5" s="5"/>
      <c r="AA5" s="225">
        <f t="shared" si="0"/>
        <v>0</v>
      </c>
      <c r="AB5" s="181">
        <v>0.3</v>
      </c>
      <c r="AC5" s="195">
        <v>0.63</v>
      </c>
      <c r="AD5" s="229">
        <f t="shared" si="1"/>
        <v>0</v>
      </c>
    </row>
    <row r="6" spans="1:30" ht="12.75">
      <c r="A6" s="4" t="s">
        <v>63</v>
      </c>
      <c r="B6" s="1">
        <v>90</v>
      </c>
      <c r="C6" s="52" t="s">
        <v>3</v>
      </c>
      <c r="D6" s="259"/>
      <c r="E6" s="4"/>
      <c r="F6" s="4"/>
      <c r="G6" s="4"/>
      <c r="H6" s="4"/>
      <c r="I6" s="5"/>
      <c r="J6" s="4"/>
      <c r="K6" s="5"/>
      <c r="L6" s="5"/>
      <c r="M6" s="5"/>
      <c r="N6" s="5"/>
      <c r="O6" s="5"/>
      <c r="P6" s="5"/>
      <c r="Q6" s="5"/>
      <c r="R6" s="4"/>
      <c r="S6" s="4"/>
      <c r="T6" s="5"/>
      <c r="U6" s="5"/>
      <c r="V6" s="5"/>
      <c r="W6" s="5"/>
      <c r="X6" s="5"/>
      <c r="Y6" s="5"/>
      <c r="Z6" s="5"/>
      <c r="AA6" s="225">
        <f t="shared" si="0"/>
        <v>0</v>
      </c>
      <c r="AB6" s="181">
        <v>0.36</v>
      </c>
      <c r="AC6" s="195">
        <v>0.75</v>
      </c>
      <c r="AD6" s="229">
        <f t="shared" si="1"/>
        <v>0</v>
      </c>
    </row>
    <row r="7" spans="1:30" ht="12.75">
      <c r="A7" s="4" t="s">
        <v>63</v>
      </c>
      <c r="B7" s="1">
        <v>100</v>
      </c>
      <c r="C7" s="51" t="s">
        <v>4</v>
      </c>
      <c r="D7" s="260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25">
        <f t="shared" si="0"/>
        <v>0</v>
      </c>
      <c r="AB7" s="181">
        <v>0.42</v>
      </c>
      <c r="AC7" s="195">
        <v>1</v>
      </c>
      <c r="AD7" s="229">
        <f t="shared" si="1"/>
        <v>0</v>
      </c>
    </row>
    <row r="8" spans="1:30" ht="12.75">
      <c r="A8" s="4" t="s">
        <v>63</v>
      </c>
      <c r="B8" s="1">
        <v>120</v>
      </c>
      <c r="C8" s="52" t="s">
        <v>5</v>
      </c>
      <c r="D8" s="260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  <c r="S8" s="4"/>
      <c r="T8" s="5"/>
      <c r="U8" s="5"/>
      <c r="V8" s="5"/>
      <c r="W8" s="5"/>
      <c r="X8" s="5"/>
      <c r="Y8" s="5"/>
      <c r="Z8" s="5"/>
      <c r="AA8" s="225">
        <f t="shared" si="0"/>
        <v>0</v>
      </c>
      <c r="AB8" s="181">
        <v>0.42</v>
      </c>
      <c r="AC8" s="195">
        <v>1</v>
      </c>
      <c r="AD8" s="229">
        <f t="shared" si="1"/>
        <v>0</v>
      </c>
    </row>
    <row r="9" spans="1:30" ht="12.75">
      <c r="A9" s="4" t="s">
        <v>63</v>
      </c>
      <c r="B9" s="1">
        <v>150</v>
      </c>
      <c r="C9" s="52" t="s">
        <v>6</v>
      </c>
      <c r="D9" s="26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/>
      <c r="S9" s="5"/>
      <c r="T9" s="5"/>
      <c r="U9" s="5"/>
      <c r="V9" s="5"/>
      <c r="W9" s="5"/>
      <c r="X9" s="5"/>
      <c r="Y9" s="5"/>
      <c r="Z9" s="5"/>
      <c r="AA9" s="225">
        <f t="shared" si="0"/>
        <v>0</v>
      </c>
      <c r="AB9" s="181">
        <v>0.42</v>
      </c>
      <c r="AC9" s="195">
        <v>1</v>
      </c>
      <c r="AD9" s="229">
        <f t="shared" si="1"/>
        <v>0</v>
      </c>
    </row>
    <row r="10" spans="1:30" ht="12.75">
      <c r="A10" s="4" t="s">
        <v>63</v>
      </c>
      <c r="B10" s="1">
        <v>180</v>
      </c>
      <c r="C10" s="52" t="s">
        <v>7</v>
      </c>
      <c r="D10" s="2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25">
        <f t="shared" si="0"/>
        <v>0</v>
      </c>
      <c r="AB10" s="181">
        <v>0.42</v>
      </c>
      <c r="AC10" s="195">
        <v>1</v>
      </c>
      <c r="AD10" s="229">
        <f t="shared" si="1"/>
        <v>0</v>
      </c>
    </row>
    <row r="11" spans="1:30" ht="12.75">
      <c r="A11" s="1" t="s">
        <v>64</v>
      </c>
      <c r="B11" s="1">
        <v>45</v>
      </c>
      <c r="C11" s="52" t="s">
        <v>8</v>
      </c>
      <c r="D11" s="260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25">
        <f t="shared" si="0"/>
        <v>0</v>
      </c>
      <c r="AB11" s="181">
        <v>0.3</v>
      </c>
      <c r="AC11" s="195">
        <v>0.63</v>
      </c>
      <c r="AD11" s="229">
        <f t="shared" si="1"/>
        <v>0</v>
      </c>
    </row>
    <row r="12" spans="1:30" ht="12.75">
      <c r="A12" s="1" t="s">
        <v>64</v>
      </c>
      <c r="B12" s="1">
        <v>60</v>
      </c>
      <c r="C12" s="52" t="s">
        <v>9</v>
      </c>
      <c r="D12" s="260"/>
      <c r="E12" s="4"/>
      <c r="F12" s="4"/>
      <c r="G12" s="4"/>
      <c r="H12" s="4"/>
      <c r="I12" s="5"/>
      <c r="J12" s="4"/>
      <c r="K12" s="4"/>
      <c r="L12" s="5"/>
      <c r="M12" s="5"/>
      <c r="N12" s="5"/>
      <c r="O12" s="5"/>
      <c r="P12" s="5"/>
      <c r="Q12" s="3"/>
      <c r="R12" s="5"/>
      <c r="S12" s="5"/>
      <c r="T12" s="4"/>
      <c r="U12" s="5"/>
      <c r="V12" s="5"/>
      <c r="W12" s="5"/>
      <c r="X12" s="5"/>
      <c r="Y12" s="5"/>
      <c r="Z12" s="5"/>
      <c r="AA12" s="225">
        <f t="shared" si="0"/>
        <v>0</v>
      </c>
      <c r="AB12" s="181">
        <v>0.3</v>
      </c>
      <c r="AC12" s="195">
        <v>0.63</v>
      </c>
      <c r="AD12" s="229">
        <f t="shared" si="1"/>
        <v>0</v>
      </c>
    </row>
    <row r="13" spans="1:30" ht="12.75">
      <c r="A13" s="1" t="s">
        <v>64</v>
      </c>
      <c r="B13" s="1">
        <v>75</v>
      </c>
      <c r="C13" s="52" t="s">
        <v>10</v>
      </c>
      <c r="D13" s="260"/>
      <c r="E13" s="4"/>
      <c r="F13" s="4"/>
      <c r="G13" s="4"/>
      <c r="H13" s="4"/>
      <c r="I13" s="5"/>
      <c r="J13" s="4"/>
      <c r="K13" s="4"/>
      <c r="L13" s="5"/>
      <c r="M13" s="4"/>
      <c r="N13" s="5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25">
        <f t="shared" si="0"/>
        <v>0</v>
      </c>
      <c r="AB13" s="181">
        <v>0.36</v>
      </c>
      <c r="AC13" s="195">
        <v>0.75</v>
      </c>
      <c r="AD13" s="229">
        <f t="shared" si="1"/>
        <v>0</v>
      </c>
    </row>
    <row r="14" spans="1:30" ht="12.75">
      <c r="A14" s="1" t="s">
        <v>64</v>
      </c>
      <c r="B14" s="1">
        <v>90</v>
      </c>
      <c r="C14" s="52" t="s">
        <v>11</v>
      </c>
      <c r="D14" s="260"/>
      <c r="E14" s="4"/>
      <c r="F14" s="4"/>
      <c r="G14" s="4"/>
      <c r="H14" s="4"/>
      <c r="I14" s="5"/>
      <c r="J14" s="4"/>
      <c r="K14" s="4"/>
      <c r="L14" s="5"/>
      <c r="M14" s="4"/>
      <c r="N14" s="5"/>
      <c r="O14" s="4"/>
      <c r="P14" s="4"/>
      <c r="Q14" s="4"/>
      <c r="R14" s="5"/>
      <c r="S14" s="5"/>
      <c r="T14" s="4"/>
      <c r="U14" s="5"/>
      <c r="V14" s="4"/>
      <c r="W14" s="5"/>
      <c r="X14" s="5"/>
      <c r="Y14" s="5"/>
      <c r="Z14" s="4"/>
      <c r="AA14" s="225">
        <f t="shared" si="0"/>
        <v>0</v>
      </c>
      <c r="AB14" s="181">
        <v>0.42</v>
      </c>
      <c r="AC14" s="195">
        <v>1</v>
      </c>
      <c r="AD14" s="229">
        <f t="shared" si="1"/>
        <v>0</v>
      </c>
    </row>
    <row r="15" spans="1:30" ht="12.75">
      <c r="A15" s="1" t="s">
        <v>64</v>
      </c>
      <c r="B15" s="1">
        <v>100</v>
      </c>
      <c r="C15" s="52" t="s">
        <v>12</v>
      </c>
      <c r="D15" s="260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25">
        <f t="shared" si="0"/>
        <v>0</v>
      </c>
      <c r="AB15" s="181">
        <v>0.42</v>
      </c>
      <c r="AC15" s="195">
        <v>1</v>
      </c>
      <c r="AD15" s="229">
        <f t="shared" si="1"/>
        <v>0</v>
      </c>
    </row>
    <row r="16" spans="1:30" ht="12.75">
      <c r="A16" s="1" t="s">
        <v>64</v>
      </c>
      <c r="B16" s="1">
        <v>120</v>
      </c>
      <c r="C16" s="52" t="s">
        <v>13</v>
      </c>
      <c r="D16" s="260"/>
      <c r="E16" s="4"/>
      <c r="F16" s="4"/>
      <c r="G16" s="4"/>
      <c r="H16" s="4"/>
      <c r="I16" s="5"/>
      <c r="J16" s="4"/>
      <c r="K16" s="5"/>
      <c r="L16" s="5"/>
      <c r="M16" s="5"/>
      <c r="N16" s="5"/>
      <c r="O16" s="5"/>
      <c r="P16" s="4"/>
      <c r="Q16" s="5"/>
      <c r="R16" s="5"/>
      <c r="S16" s="5"/>
      <c r="T16" s="4"/>
      <c r="U16" s="4"/>
      <c r="V16" s="5"/>
      <c r="W16" s="5"/>
      <c r="X16" s="5"/>
      <c r="Y16" s="5"/>
      <c r="Z16" s="4"/>
      <c r="AA16" s="225">
        <f t="shared" si="0"/>
        <v>0</v>
      </c>
      <c r="AB16" s="181">
        <v>0.47</v>
      </c>
      <c r="AC16" s="195">
        <v>1.13</v>
      </c>
      <c r="AD16" s="229">
        <f t="shared" si="1"/>
        <v>0</v>
      </c>
    </row>
    <row r="17" spans="1:30" ht="12.75">
      <c r="A17" s="1" t="s">
        <v>64</v>
      </c>
      <c r="B17" s="1">
        <v>150</v>
      </c>
      <c r="C17" s="52" t="s">
        <v>14</v>
      </c>
      <c r="D17" s="260"/>
      <c r="E17" s="4"/>
      <c r="F17" s="4"/>
      <c r="G17" s="5"/>
      <c r="H17" s="5"/>
      <c r="I17" s="5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4"/>
      <c r="AA17" s="225">
        <f t="shared" si="0"/>
        <v>0</v>
      </c>
      <c r="AB17" s="181">
        <v>0.55</v>
      </c>
      <c r="AC17" s="195">
        <v>1.25</v>
      </c>
      <c r="AD17" s="229">
        <f t="shared" si="1"/>
        <v>0</v>
      </c>
    </row>
    <row r="18" spans="1:30" ht="12.75">
      <c r="A18" s="1" t="s">
        <v>64</v>
      </c>
      <c r="B18" s="1">
        <v>180</v>
      </c>
      <c r="C18" s="52" t="s">
        <v>15</v>
      </c>
      <c r="D18" s="26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25">
        <f t="shared" si="0"/>
        <v>0</v>
      </c>
      <c r="AB18" s="181">
        <v>0.55</v>
      </c>
      <c r="AC18" s="195">
        <v>1.25</v>
      </c>
      <c r="AD18" s="229">
        <f t="shared" si="1"/>
        <v>0</v>
      </c>
    </row>
    <row r="19" spans="1:30" ht="12.75">
      <c r="A19" s="1" t="s">
        <v>65</v>
      </c>
      <c r="B19" s="1">
        <v>60</v>
      </c>
      <c r="C19" s="52" t="s">
        <v>16</v>
      </c>
      <c r="D19" s="260"/>
      <c r="E19" s="4"/>
      <c r="F19" s="5"/>
      <c r="G19" s="4"/>
      <c r="H19" s="5"/>
      <c r="I19" s="5"/>
      <c r="J19" s="5"/>
      <c r="K19" s="5"/>
      <c r="L19" s="5"/>
      <c r="M19" s="5"/>
      <c r="N19" s="5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25">
        <f t="shared" si="0"/>
        <v>0</v>
      </c>
      <c r="AB19" s="181">
        <v>0.36</v>
      </c>
      <c r="AC19" s="195">
        <v>0.75</v>
      </c>
      <c r="AD19" s="229">
        <f t="shared" si="1"/>
        <v>0</v>
      </c>
    </row>
    <row r="20" spans="1:30" ht="12.75">
      <c r="A20" s="1" t="s">
        <v>65</v>
      </c>
      <c r="B20" s="1">
        <v>75</v>
      </c>
      <c r="C20" s="52" t="s">
        <v>17</v>
      </c>
      <c r="D20" s="260"/>
      <c r="E20" s="4"/>
      <c r="F20" s="5"/>
      <c r="G20" s="4"/>
      <c r="H20" s="5"/>
      <c r="I20" s="5"/>
      <c r="J20" s="14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25">
        <f t="shared" si="0"/>
        <v>0</v>
      </c>
      <c r="AB20" s="181">
        <v>0.42</v>
      </c>
      <c r="AC20" s="195">
        <v>1</v>
      </c>
      <c r="AD20" s="229">
        <f t="shared" si="1"/>
        <v>0</v>
      </c>
    </row>
    <row r="21" spans="1:30" ht="12.75">
      <c r="A21" s="1" t="s">
        <v>65</v>
      </c>
      <c r="B21" s="1">
        <v>90</v>
      </c>
      <c r="C21" s="52" t="s">
        <v>18</v>
      </c>
      <c r="D21" s="260"/>
      <c r="E21" s="4"/>
      <c r="F21" s="4"/>
      <c r="G21" s="4"/>
      <c r="H21" s="4"/>
      <c r="I21" s="5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25">
        <f t="shared" si="0"/>
        <v>0</v>
      </c>
      <c r="AB21" s="181">
        <v>0.47</v>
      </c>
      <c r="AC21" s="195">
        <v>1.13</v>
      </c>
      <c r="AD21" s="229">
        <f t="shared" si="1"/>
        <v>0</v>
      </c>
    </row>
    <row r="22" spans="1:30" ht="12.75">
      <c r="A22" s="1" t="s">
        <v>65</v>
      </c>
      <c r="B22" s="1">
        <v>100</v>
      </c>
      <c r="C22" s="52" t="s">
        <v>19</v>
      </c>
      <c r="D22" s="260"/>
      <c r="E22" s="4"/>
      <c r="F22" s="5"/>
      <c r="G22" s="5"/>
      <c r="H22" s="5"/>
      <c r="I22" s="5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25">
        <f t="shared" si="0"/>
        <v>0</v>
      </c>
      <c r="AB22" s="181">
        <v>0.47</v>
      </c>
      <c r="AC22" s="195">
        <v>1.13</v>
      </c>
      <c r="AD22" s="229">
        <f t="shared" si="1"/>
        <v>0</v>
      </c>
    </row>
    <row r="23" spans="1:30" ht="12.75">
      <c r="A23" s="1" t="s">
        <v>65</v>
      </c>
      <c r="B23" s="1">
        <v>120</v>
      </c>
      <c r="C23" s="52" t="s">
        <v>20</v>
      </c>
      <c r="D23" s="260"/>
      <c r="E23" s="4"/>
      <c r="F23" s="4"/>
      <c r="G23" s="4"/>
      <c r="H23" s="4"/>
      <c r="I23" s="4"/>
      <c r="J23" s="4"/>
      <c r="K23" s="5"/>
      <c r="L23" s="5"/>
      <c r="M23" s="4">
        <v>18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25">
        <f t="shared" si="0"/>
        <v>18</v>
      </c>
      <c r="AB23" s="181">
        <v>0.55</v>
      </c>
      <c r="AC23" s="195">
        <v>1.25</v>
      </c>
      <c r="AD23" s="229">
        <f t="shared" si="1"/>
        <v>9.9</v>
      </c>
    </row>
    <row r="24" spans="1:30" ht="12.75">
      <c r="A24" s="1" t="s">
        <v>65</v>
      </c>
      <c r="B24" s="1">
        <v>150</v>
      </c>
      <c r="C24" s="52" t="s">
        <v>21</v>
      </c>
      <c r="D24" s="260"/>
      <c r="E24" s="4"/>
      <c r="F24" s="5"/>
      <c r="G24" s="5"/>
      <c r="H24" s="5"/>
      <c r="I24" s="5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25">
        <f t="shared" si="0"/>
        <v>0</v>
      </c>
      <c r="AB24" s="181">
        <v>0.61</v>
      </c>
      <c r="AC24" s="195">
        <v>1.38</v>
      </c>
      <c r="AD24" s="229">
        <f t="shared" si="1"/>
        <v>0</v>
      </c>
    </row>
    <row r="25" spans="1:30" ht="12.75">
      <c r="A25" s="1" t="s">
        <v>65</v>
      </c>
      <c r="B25" s="1">
        <v>180</v>
      </c>
      <c r="C25" s="52" t="s">
        <v>22</v>
      </c>
      <c r="D25" s="260"/>
      <c r="E25" s="5"/>
      <c r="F25" s="5"/>
      <c r="G25" s="5"/>
      <c r="H25" s="5"/>
      <c r="I25" s="5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25">
        <f t="shared" si="0"/>
        <v>0</v>
      </c>
      <c r="AB25" s="181">
        <v>0.68</v>
      </c>
      <c r="AC25" s="195">
        <v>1.5</v>
      </c>
      <c r="AD25" s="229">
        <f t="shared" si="1"/>
        <v>0</v>
      </c>
    </row>
    <row r="26" spans="1:30" ht="12.75">
      <c r="A26" s="1" t="s">
        <v>65</v>
      </c>
      <c r="B26" s="1">
        <v>200</v>
      </c>
      <c r="C26" s="52" t="s">
        <v>23</v>
      </c>
      <c r="D26" s="26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25">
        <f t="shared" si="0"/>
        <v>0</v>
      </c>
      <c r="AB26" s="181">
        <v>0.81</v>
      </c>
      <c r="AC26" s="195">
        <v>1.75</v>
      </c>
      <c r="AD26" s="229">
        <f t="shared" si="1"/>
        <v>0</v>
      </c>
    </row>
    <row r="27" spans="1:30" ht="12.75">
      <c r="A27" s="1" t="s">
        <v>66</v>
      </c>
      <c r="B27" s="1">
        <v>120</v>
      </c>
      <c r="C27" s="52" t="s">
        <v>24</v>
      </c>
      <c r="D27" s="26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25">
        <f t="shared" si="0"/>
        <v>0</v>
      </c>
      <c r="AB27" s="181">
        <v>0.42</v>
      </c>
      <c r="AC27" s="195">
        <v>1</v>
      </c>
      <c r="AD27" s="229">
        <f t="shared" si="1"/>
        <v>0</v>
      </c>
    </row>
    <row r="28" spans="1:30" ht="12.75">
      <c r="A28" s="1" t="s">
        <v>67</v>
      </c>
      <c r="B28" s="1">
        <v>120</v>
      </c>
      <c r="C28" s="52" t="s">
        <v>25</v>
      </c>
      <c r="D28" s="26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  <c r="Z28" s="5"/>
      <c r="AA28" s="225">
        <f t="shared" si="0"/>
        <v>0</v>
      </c>
      <c r="AB28" s="181">
        <v>0.47</v>
      </c>
      <c r="AC28" s="195">
        <v>1.13</v>
      </c>
      <c r="AD28" s="229">
        <f t="shared" si="1"/>
        <v>0</v>
      </c>
    </row>
    <row r="29" spans="1:30" ht="12.75">
      <c r="A29" s="1" t="s">
        <v>67</v>
      </c>
      <c r="B29" s="1">
        <v>140</v>
      </c>
      <c r="C29" s="52">
        <v>36140</v>
      </c>
      <c r="D29" s="26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25">
        <f>SUM(D29:Z29)</f>
        <v>0</v>
      </c>
      <c r="AB29" s="181">
        <v>0.81</v>
      </c>
      <c r="AC29" s="195">
        <v>1.75</v>
      </c>
      <c r="AD29" s="229">
        <f t="shared" si="1"/>
        <v>0</v>
      </c>
    </row>
    <row r="30" spans="1:30" ht="12.75">
      <c r="A30" s="1" t="s">
        <v>67</v>
      </c>
      <c r="B30" s="1">
        <v>180</v>
      </c>
      <c r="C30" s="52" t="s">
        <v>26</v>
      </c>
      <c r="D30" s="26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25">
        <f t="shared" si="0"/>
        <v>0</v>
      </c>
      <c r="AB30" s="181">
        <v>0.86</v>
      </c>
      <c r="AC30" s="195">
        <v>2</v>
      </c>
      <c r="AD30" s="229">
        <f t="shared" si="1"/>
        <v>0</v>
      </c>
    </row>
    <row r="31" spans="1:30" ht="12.75">
      <c r="A31" s="1" t="s">
        <v>481</v>
      </c>
      <c r="B31" s="1">
        <v>120</v>
      </c>
      <c r="C31" s="52" t="s">
        <v>482</v>
      </c>
      <c r="D31" s="398"/>
      <c r="E31" s="5"/>
      <c r="F31" s="399"/>
      <c r="G31" s="39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00"/>
      <c r="Z31" s="5"/>
      <c r="AA31" s="225">
        <f>SUM(C31:Z31)</f>
        <v>0</v>
      </c>
      <c r="AB31" s="181"/>
      <c r="AC31" s="195"/>
      <c r="AD31" s="229">
        <f>AA31*AB31</f>
        <v>0</v>
      </c>
    </row>
    <row r="32" spans="27:30" ht="12.75">
      <c r="AA32" s="222"/>
      <c r="AB32" s="193"/>
      <c r="AC32" s="196"/>
      <c r="AD32" s="229"/>
    </row>
    <row r="33" spans="1:30" ht="36">
      <c r="A33" s="149" t="s">
        <v>344</v>
      </c>
      <c r="B33" s="1">
        <v>120</v>
      </c>
      <c r="C33" s="66">
        <v>30036</v>
      </c>
      <c r="D33" s="409" t="s">
        <v>236</v>
      </c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1"/>
      <c r="AA33" s="223"/>
      <c r="AB33" s="197">
        <v>25</v>
      </c>
      <c r="AC33" s="198" t="s">
        <v>374</v>
      </c>
      <c r="AD33" s="229">
        <f t="shared" si="1"/>
        <v>0</v>
      </c>
    </row>
    <row r="34" spans="1:30" ht="60">
      <c r="A34" s="149" t="s">
        <v>345</v>
      </c>
      <c r="B34" s="65" t="s">
        <v>346</v>
      </c>
      <c r="C34" s="66">
        <v>30038</v>
      </c>
      <c r="D34" s="409" t="s">
        <v>347</v>
      </c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1"/>
      <c r="AA34" s="223"/>
      <c r="AB34" s="197">
        <v>20</v>
      </c>
      <c r="AC34" s="198" t="s">
        <v>375</v>
      </c>
      <c r="AD34" s="229">
        <f t="shared" si="1"/>
        <v>0</v>
      </c>
    </row>
    <row r="35" spans="28:29" ht="13.5" thickBot="1">
      <c r="AB35" s="193"/>
      <c r="AC35" s="196"/>
    </row>
    <row r="36" spans="28:30" ht="13.5" thickBot="1">
      <c r="AB36" s="193"/>
      <c r="AC36" s="196"/>
      <c r="AD36" s="258">
        <f>SUM(AD3:AD35)+AD46</f>
        <v>9.9</v>
      </c>
    </row>
    <row r="37" spans="6:28" ht="13.5" thickBot="1">
      <c r="F37" s="19"/>
      <c r="G37" s="19"/>
      <c r="H37" s="19"/>
      <c r="I37" s="114"/>
      <c r="J37" s="19"/>
      <c r="K37" s="19"/>
      <c r="Z37" s="387" t="s">
        <v>480</v>
      </c>
      <c r="AA37" s="388"/>
      <c r="AB37" s="389"/>
    </row>
    <row r="38" spans="19:29" ht="15.75" thickBot="1">
      <c r="S38" s="11"/>
      <c r="Y38" s="390" t="s">
        <v>479</v>
      </c>
      <c r="Z38" s="391"/>
      <c r="AA38" s="392"/>
      <c r="AB38" s="393"/>
      <c r="AC38" s="394"/>
    </row>
    <row r="39" spans="19:30" ht="12.75">
      <c r="S39" s="11"/>
      <c r="Y39" s="379" t="s">
        <v>410</v>
      </c>
      <c r="Z39" s="380" t="s">
        <v>471</v>
      </c>
      <c r="AA39" s="381"/>
      <c r="AB39" s="186">
        <v>1.45</v>
      </c>
      <c r="AC39" s="396">
        <v>4.5</v>
      </c>
      <c r="AD39" s="281">
        <f>AA39*AB39</f>
        <v>0</v>
      </c>
    </row>
    <row r="40" spans="19:30" ht="12.75">
      <c r="S40" s="11"/>
      <c r="Y40" s="307" t="s">
        <v>474</v>
      </c>
      <c r="Z40" s="115" t="s">
        <v>475</v>
      </c>
      <c r="AA40" s="382"/>
      <c r="AB40" s="181">
        <v>1.45</v>
      </c>
      <c r="AC40" s="195">
        <v>4.5</v>
      </c>
      <c r="AD40" s="229">
        <f aca="true" t="shared" si="2" ref="AD40:AD45">AA40*AB40</f>
        <v>0</v>
      </c>
    </row>
    <row r="41" spans="19:30" ht="12.75">
      <c r="S41" s="11"/>
      <c r="Y41" s="307" t="s">
        <v>424</v>
      </c>
      <c r="Z41" s="115" t="s">
        <v>473</v>
      </c>
      <c r="AA41" s="382"/>
      <c r="AB41" s="181">
        <v>1.45</v>
      </c>
      <c r="AC41" s="195">
        <v>4.5</v>
      </c>
      <c r="AD41" s="229">
        <f t="shared" si="2"/>
        <v>0</v>
      </c>
    </row>
    <row r="42" spans="19:30" ht="12.75">
      <c r="S42" s="11"/>
      <c r="Y42" s="309" t="s">
        <v>408</v>
      </c>
      <c r="Z42" s="116" t="s">
        <v>472</v>
      </c>
      <c r="AA42" s="383"/>
      <c r="AB42" s="181">
        <v>1.45</v>
      </c>
      <c r="AC42" s="195">
        <v>4.5</v>
      </c>
      <c r="AD42" s="229">
        <f t="shared" si="2"/>
        <v>0</v>
      </c>
    </row>
    <row r="43" spans="19:30" ht="12.75">
      <c r="S43" s="11"/>
      <c r="Y43" s="309" t="s">
        <v>427</v>
      </c>
      <c r="Z43" s="109" t="s">
        <v>476</v>
      </c>
      <c r="AA43" s="382"/>
      <c r="AB43" s="181">
        <v>1.45</v>
      </c>
      <c r="AC43" s="195">
        <v>4.5</v>
      </c>
      <c r="AD43" s="229">
        <f t="shared" si="2"/>
        <v>0</v>
      </c>
    </row>
    <row r="44" spans="19:30" ht="12.75">
      <c r="S44" s="11"/>
      <c r="Y44" s="309" t="s">
        <v>434</v>
      </c>
      <c r="Z44" s="109" t="s">
        <v>477</v>
      </c>
      <c r="AA44" s="382"/>
      <c r="AB44" s="181">
        <v>1.45</v>
      </c>
      <c r="AC44" s="195">
        <v>4.5</v>
      </c>
      <c r="AD44" s="229">
        <f t="shared" si="2"/>
        <v>0</v>
      </c>
    </row>
    <row r="45" spans="19:30" ht="13.5" thickBot="1">
      <c r="S45" s="11"/>
      <c r="Y45" s="384" t="s">
        <v>435</v>
      </c>
      <c r="Z45" s="385" t="s">
        <v>478</v>
      </c>
      <c r="AA45" s="386"/>
      <c r="AB45" s="184">
        <v>1.45</v>
      </c>
      <c r="AC45" s="397">
        <v>4.5</v>
      </c>
      <c r="AD45" s="229">
        <f t="shared" si="2"/>
        <v>0</v>
      </c>
    </row>
    <row r="46" spans="19:30" ht="13.5" thickBot="1">
      <c r="S46" s="11"/>
      <c r="Y46" s="7"/>
      <c r="Z46" s="131"/>
      <c r="AA46" s="395">
        <f>SUM(AA43:AA45)</f>
        <v>0</v>
      </c>
      <c r="AB46"/>
      <c r="AD46" s="258">
        <f>SUM(AD39:AD45)</f>
        <v>0</v>
      </c>
    </row>
    <row r="47" spans="19:28" ht="12.75">
      <c r="S47" s="11"/>
      <c r="AA47" s="6"/>
      <c r="AB47"/>
    </row>
    <row r="48" ht="12.75">
      <c r="AB48"/>
    </row>
    <row r="49" ht="12.75">
      <c r="AB49"/>
    </row>
    <row r="50" ht="12.75">
      <c r="AB50"/>
    </row>
    <row r="51" ht="12.75">
      <c r="AB51"/>
    </row>
    <row r="52" ht="12.75">
      <c r="AB52"/>
    </row>
    <row r="53" ht="12.75">
      <c r="AB53"/>
    </row>
    <row r="54" ht="12.75">
      <c r="AB54"/>
    </row>
    <row r="55" ht="12.75">
      <c r="AB55"/>
    </row>
    <row r="56" ht="12.75">
      <c r="AB56"/>
    </row>
    <row r="57" ht="12.75">
      <c r="AB57"/>
    </row>
  </sheetData>
  <sheetProtection/>
  <mergeCells count="2">
    <mergeCell ref="D33:Z33"/>
    <mergeCell ref="D34:Z3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N121"/>
  <sheetViews>
    <sheetView zoomScalePageLayoutView="0" workbookViewId="0" topLeftCell="A19">
      <selection activeCell="D11" sqref="D11"/>
    </sheetView>
  </sheetViews>
  <sheetFormatPr defaultColWidth="9.140625" defaultRowHeight="12.75"/>
  <cols>
    <col min="1" max="1" width="36.28125" style="7" customWidth="1"/>
    <col min="2" max="3" width="8.140625" style="13" customWidth="1"/>
    <col min="4" max="4" width="8.7109375" style="7" bestFit="1" customWidth="1"/>
    <col min="5" max="5" width="9.57421875" style="7" bestFit="1" customWidth="1"/>
    <col min="6" max="6" width="8.57421875" style="13" bestFit="1" customWidth="1"/>
    <col min="7" max="7" width="4.421875" style="7" customWidth="1"/>
    <col min="8" max="8" width="24.57421875" style="7" customWidth="1"/>
    <col min="9" max="9" width="9.140625" style="7" customWidth="1"/>
    <col min="10" max="10" width="12.140625" style="7" bestFit="1" customWidth="1"/>
    <col min="11" max="11" width="12.140625" style="7" customWidth="1"/>
    <col min="12" max="12" width="9.421875" style="7" customWidth="1"/>
    <col min="13" max="13" width="11.28125" style="7" customWidth="1"/>
    <col min="14" max="14" width="12.140625" style="7" customWidth="1"/>
    <col min="15" max="16384" width="9.140625" style="7" customWidth="1"/>
  </cols>
  <sheetData>
    <row r="1" spans="1:8" ht="13.5" thickBot="1">
      <c r="A1" s="44" t="s">
        <v>153</v>
      </c>
      <c r="H1" s="43" t="s">
        <v>169</v>
      </c>
    </row>
    <row r="2" spans="1:14" ht="51">
      <c r="A2" s="74" t="s">
        <v>385</v>
      </c>
      <c r="B2" s="37" t="s">
        <v>69</v>
      </c>
      <c r="C2" s="42" t="s">
        <v>448</v>
      </c>
      <c r="D2" s="219" t="s">
        <v>386</v>
      </c>
      <c r="E2" s="118" t="s">
        <v>440</v>
      </c>
      <c r="F2" s="228" t="s">
        <v>450</v>
      </c>
      <c r="G2" s="20"/>
      <c r="H2" s="15" t="s">
        <v>73</v>
      </c>
      <c r="I2" s="37" t="s">
        <v>69</v>
      </c>
      <c r="J2" s="37" t="s">
        <v>294</v>
      </c>
      <c r="K2" s="42" t="s">
        <v>448</v>
      </c>
      <c r="L2" s="41" t="s">
        <v>74</v>
      </c>
      <c r="M2" s="143" t="s">
        <v>235</v>
      </c>
      <c r="N2" s="228" t="s">
        <v>450</v>
      </c>
    </row>
    <row r="3" spans="1:14" ht="12.75">
      <c r="A3" s="38" t="s">
        <v>154</v>
      </c>
      <c r="B3" s="35" t="s">
        <v>288</v>
      </c>
      <c r="C3" s="225"/>
      <c r="D3" s="166">
        <v>0.89</v>
      </c>
      <c r="E3" s="199">
        <v>2</v>
      </c>
      <c r="F3" s="229">
        <f>C3*D3</f>
        <v>0</v>
      </c>
      <c r="G3" s="20"/>
      <c r="H3" s="38" t="s">
        <v>171</v>
      </c>
      <c r="I3" s="36" t="s">
        <v>170</v>
      </c>
      <c r="J3" s="142" t="s">
        <v>295</v>
      </c>
      <c r="K3" s="225"/>
      <c r="L3" s="181">
        <v>3.69</v>
      </c>
      <c r="M3" s="212">
        <v>7.5</v>
      </c>
      <c r="N3" s="229">
        <f>K3*L3</f>
        <v>0</v>
      </c>
    </row>
    <row r="4" spans="1:14" ht="12.75">
      <c r="A4" s="38" t="s">
        <v>155</v>
      </c>
      <c r="B4" s="35" t="s">
        <v>289</v>
      </c>
      <c r="C4" s="225"/>
      <c r="D4" s="166">
        <v>0.89</v>
      </c>
      <c r="E4" s="199">
        <v>2</v>
      </c>
      <c r="F4" s="229">
        <f aca="true" t="shared" si="0" ref="F4:F19">C4*D4</f>
        <v>0</v>
      </c>
      <c r="G4" s="20"/>
      <c r="H4" s="38" t="s">
        <v>210</v>
      </c>
      <c r="I4" s="36" t="s">
        <v>170</v>
      </c>
      <c r="J4" s="154" t="s">
        <v>295</v>
      </c>
      <c r="K4" s="225"/>
      <c r="L4" s="181">
        <v>4</v>
      </c>
      <c r="M4" s="182">
        <v>8.5</v>
      </c>
      <c r="N4" s="229">
        <f>K4*L4</f>
        <v>0</v>
      </c>
    </row>
    <row r="5" spans="1:14" ht="12.75">
      <c r="A5" s="38" t="s">
        <v>156</v>
      </c>
      <c r="B5" s="87" t="s">
        <v>290</v>
      </c>
      <c r="C5" s="225"/>
      <c r="D5" s="166">
        <v>0.79</v>
      </c>
      <c r="E5" s="199">
        <v>1.63</v>
      </c>
      <c r="F5" s="229">
        <f t="shared" si="0"/>
        <v>0</v>
      </c>
      <c r="G5" s="20"/>
      <c r="H5" s="156" t="s">
        <v>372</v>
      </c>
      <c r="I5" s="155" t="s">
        <v>362</v>
      </c>
      <c r="J5" s="142" t="s">
        <v>295</v>
      </c>
      <c r="K5" s="225"/>
      <c r="L5" s="166">
        <v>4.5</v>
      </c>
      <c r="M5" s="171">
        <v>10</v>
      </c>
      <c r="N5" s="229">
        <f>K5*L5</f>
        <v>0</v>
      </c>
    </row>
    <row r="6" spans="1:14" ht="12.75">
      <c r="A6" s="38" t="s">
        <v>237</v>
      </c>
      <c r="B6" s="88" t="s">
        <v>291</v>
      </c>
      <c r="C6" s="225"/>
      <c r="D6" s="200">
        <v>1.03</v>
      </c>
      <c r="E6" s="201">
        <v>2.25</v>
      </c>
      <c r="F6" s="229">
        <f t="shared" si="0"/>
        <v>0</v>
      </c>
      <c r="G6" s="20"/>
      <c r="H6" s="38" t="s">
        <v>373</v>
      </c>
      <c r="I6" s="153" t="s">
        <v>363</v>
      </c>
      <c r="J6" s="154" t="s">
        <v>364</v>
      </c>
      <c r="K6" s="225"/>
      <c r="L6" s="166">
        <v>10.75</v>
      </c>
      <c r="M6" s="171">
        <v>23.75</v>
      </c>
      <c r="N6" s="229">
        <f>K6*L6</f>
        <v>0</v>
      </c>
    </row>
    <row r="7" spans="1:14" ht="13.5" thickBot="1">
      <c r="A7" s="38" t="s">
        <v>238</v>
      </c>
      <c r="B7" s="88">
        <v>6514</v>
      </c>
      <c r="C7" s="225"/>
      <c r="D7" s="200">
        <v>1.55</v>
      </c>
      <c r="E7" s="201">
        <v>3.5</v>
      </c>
      <c r="F7" s="229">
        <f t="shared" si="0"/>
        <v>0</v>
      </c>
      <c r="G7" s="20"/>
      <c r="H7" s="39" t="s">
        <v>173</v>
      </c>
      <c r="I7" s="70" t="s">
        <v>172</v>
      </c>
      <c r="J7" s="71" t="s">
        <v>129</v>
      </c>
      <c r="K7" s="226"/>
      <c r="L7" s="184">
        <v>1.13</v>
      </c>
      <c r="M7" s="213">
        <v>2.5</v>
      </c>
      <c r="N7" s="230">
        <f>K7*L7</f>
        <v>0</v>
      </c>
    </row>
    <row r="8" spans="1:13" ht="13.5" thickBot="1">
      <c r="A8" s="23" t="s">
        <v>84</v>
      </c>
      <c r="B8" s="8" t="s">
        <v>93</v>
      </c>
      <c r="C8" s="225"/>
      <c r="D8" s="166">
        <v>1.12</v>
      </c>
      <c r="E8" s="199">
        <v>2.5</v>
      </c>
      <c r="F8" s="229">
        <f t="shared" si="0"/>
        <v>0</v>
      </c>
      <c r="G8" s="20"/>
      <c r="L8" s="194"/>
      <c r="M8" s="194"/>
    </row>
    <row r="9" spans="1:14" ht="13.5" thickBot="1">
      <c r="A9" s="23" t="s">
        <v>85</v>
      </c>
      <c r="B9" s="8" t="s">
        <v>94</v>
      </c>
      <c r="C9" s="225"/>
      <c r="D9" s="166">
        <v>1.61</v>
      </c>
      <c r="E9" s="199">
        <v>3.75</v>
      </c>
      <c r="F9" s="229">
        <f t="shared" si="0"/>
        <v>0</v>
      </c>
      <c r="G9" s="20"/>
      <c r="L9" s="194"/>
      <c r="M9" s="194"/>
      <c r="N9" s="257">
        <f>SUM(N3:N8)</f>
        <v>0</v>
      </c>
    </row>
    <row r="10" spans="1:7" ht="12.75">
      <c r="A10" s="23" t="s">
        <v>82</v>
      </c>
      <c r="B10" s="8" t="s">
        <v>83</v>
      </c>
      <c r="C10" s="225"/>
      <c r="D10" s="166">
        <v>1.15</v>
      </c>
      <c r="E10" s="199">
        <v>2.5</v>
      </c>
      <c r="F10" s="229">
        <f t="shared" si="0"/>
        <v>0</v>
      </c>
      <c r="G10" s="20"/>
    </row>
    <row r="11" spans="1:7" ht="12.75">
      <c r="A11" s="23" t="s">
        <v>86</v>
      </c>
      <c r="B11" s="8" t="s">
        <v>87</v>
      </c>
      <c r="C11" s="225"/>
      <c r="D11" s="166">
        <v>1.33</v>
      </c>
      <c r="E11" s="199">
        <v>3</v>
      </c>
      <c r="F11" s="229">
        <f t="shared" si="0"/>
        <v>0</v>
      </c>
      <c r="G11" s="20"/>
    </row>
    <row r="12" spans="1:7" ht="12.75">
      <c r="A12" s="23" t="s">
        <v>349</v>
      </c>
      <c r="B12" s="8" t="s">
        <v>348</v>
      </c>
      <c r="C12" s="225"/>
      <c r="D12" s="166">
        <v>1.74</v>
      </c>
      <c r="E12" s="199">
        <v>3.5</v>
      </c>
      <c r="F12" s="229">
        <f t="shared" si="0"/>
        <v>0</v>
      </c>
      <c r="G12" s="20"/>
    </row>
    <row r="13" spans="1:7" ht="12.75">
      <c r="A13" s="23" t="s">
        <v>350</v>
      </c>
      <c r="B13" s="8" t="s">
        <v>351</v>
      </c>
      <c r="C13" s="225"/>
      <c r="D13" s="166">
        <v>3.63</v>
      </c>
      <c r="E13" s="202">
        <v>7.5</v>
      </c>
      <c r="F13" s="229">
        <f t="shared" si="0"/>
        <v>0</v>
      </c>
      <c r="G13" s="20"/>
    </row>
    <row r="14" spans="1:7" ht="12.75">
      <c r="A14" s="23" t="s">
        <v>350</v>
      </c>
      <c r="B14" s="8" t="s">
        <v>352</v>
      </c>
      <c r="C14" s="225"/>
      <c r="D14" s="166">
        <v>3.63</v>
      </c>
      <c r="E14" s="202">
        <v>7.5</v>
      </c>
      <c r="F14" s="229">
        <f t="shared" si="0"/>
        <v>0</v>
      </c>
      <c r="G14" s="20"/>
    </row>
    <row r="15" spans="1:7" ht="12.75">
      <c r="A15" s="23" t="s">
        <v>85</v>
      </c>
      <c r="B15" s="8" t="s">
        <v>353</v>
      </c>
      <c r="C15" s="225"/>
      <c r="D15" s="166">
        <v>2.23</v>
      </c>
      <c r="E15" s="202">
        <v>4.75</v>
      </c>
      <c r="F15" s="229">
        <f t="shared" si="0"/>
        <v>0</v>
      </c>
      <c r="G15" s="20"/>
    </row>
    <row r="16" spans="1:7" ht="12.75">
      <c r="A16" s="23" t="s">
        <v>85</v>
      </c>
      <c r="B16" s="8" t="s">
        <v>354</v>
      </c>
      <c r="C16" s="225"/>
      <c r="D16" s="166">
        <v>2.23</v>
      </c>
      <c r="E16" s="202">
        <v>4.75</v>
      </c>
      <c r="F16" s="229">
        <f t="shared" si="0"/>
        <v>0</v>
      </c>
      <c r="G16" s="20"/>
    </row>
    <row r="17" spans="1:7" ht="12.75">
      <c r="A17" s="23" t="s">
        <v>360</v>
      </c>
      <c r="B17" s="8" t="s">
        <v>361</v>
      </c>
      <c r="C17" s="225"/>
      <c r="D17" s="166">
        <v>0.8</v>
      </c>
      <c r="E17" s="202">
        <v>1.75</v>
      </c>
      <c r="F17" s="229">
        <f t="shared" si="0"/>
        <v>0</v>
      </c>
      <c r="G17" s="20"/>
    </row>
    <row r="18" spans="1:6" ht="12.75">
      <c r="A18" s="23" t="s">
        <v>192</v>
      </c>
      <c r="B18" s="89" t="s">
        <v>193</v>
      </c>
      <c r="C18" s="225"/>
      <c r="D18" s="166">
        <v>7.38</v>
      </c>
      <c r="E18" s="202">
        <v>0</v>
      </c>
      <c r="F18" s="229">
        <f t="shared" si="0"/>
        <v>0</v>
      </c>
    </row>
    <row r="19" spans="1:6" ht="13.5" thickBot="1">
      <c r="A19" s="24" t="s">
        <v>88</v>
      </c>
      <c r="B19" s="25" t="s">
        <v>89</v>
      </c>
      <c r="C19" s="226"/>
      <c r="D19" s="203">
        <v>1.74</v>
      </c>
      <c r="E19" s="204">
        <v>3.88</v>
      </c>
      <c r="F19" s="230">
        <f t="shared" si="0"/>
        <v>0</v>
      </c>
    </row>
    <row r="20" spans="1:6" ht="12.75">
      <c r="A20" s="90"/>
      <c r="B20" s="91"/>
      <c r="C20" s="91"/>
      <c r="D20" s="92"/>
      <c r="E20" s="86"/>
      <c r="F20" s="91"/>
    </row>
    <row r="21" spans="1:6" ht="12.75">
      <c r="A21" s="32" t="s">
        <v>157</v>
      </c>
      <c r="B21" s="27"/>
      <c r="C21" s="27"/>
      <c r="D21" s="27"/>
      <c r="F21" s="27"/>
    </row>
    <row r="22" spans="1:6" ht="13.5" thickBot="1">
      <c r="A22" s="32"/>
      <c r="B22" s="27"/>
      <c r="C22" s="27"/>
      <c r="D22" s="27"/>
      <c r="F22" s="27"/>
    </row>
    <row r="23" spans="1:6" ht="26.25" thickBot="1">
      <c r="A23" s="74" t="s">
        <v>385</v>
      </c>
      <c r="B23" s="37" t="s">
        <v>69</v>
      </c>
      <c r="C23" s="42" t="s">
        <v>448</v>
      </c>
      <c r="D23" s="255" t="s">
        <v>386</v>
      </c>
      <c r="E23" s="243"/>
      <c r="F23" s="228" t="s">
        <v>450</v>
      </c>
    </row>
    <row r="24" spans="1:6" ht="12.75">
      <c r="A24" s="98" t="s">
        <v>158</v>
      </c>
      <c r="B24" s="28">
        <v>97742</v>
      </c>
      <c r="C24" s="225"/>
      <c r="D24" s="192">
        <v>0.25</v>
      </c>
      <c r="E24" s="94"/>
      <c r="F24" s="229">
        <f>C24*D24</f>
        <v>0</v>
      </c>
    </row>
    <row r="25" spans="1:6" ht="12.75">
      <c r="A25" s="98" t="s">
        <v>159</v>
      </c>
      <c r="B25" s="29">
        <v>97743</v>
      </c>
      <c r="C25" s="225"/>
      <c r="D25" s="182">
        <v>0.25</v>
      </c>
      <c r="E25" s="96"/>
      <c r="F25" s="229">
        <f aca="true" t="shared" si="1" ref="F25:F42">C25*D25</f>
        <v>0</v>
      </c>
    </row>
    <row r="26" spans="1:6" ht="12.75">
      <c r="A26" s="98" t="s">
        <v>160</v>
      </c>
      <c r="B26" s="64">
        <v>97744</v>
      </c>
      <c r="C26" s="225"/>
      <c r="D26" s="182">
        <v>0.25</v>
      </c>
      <c r="E26" s="27"/>
      <c r="F26" s="229">
        <f t="shared" si="1"/>
        <v>0</v>
      </c>
    </row>
    <row r="27" spans="1:6" ht="12.75">
      <c r="A27" s="99" t="s">
        <v>161</v>
      </c>
      <c r="B27" s="30">
        <v>97722</v>
      </c>
      <c r="C27" s="225"/>
      <c r="D27" s="182">
        <v>0.25</v>
      </c>
      <c r="E27" s="97"/>
      <c r="F27" s="229">
        <f t="shared" si="1"/>
        <v>0</v>
      </c>
    </row>
    <row r="28" spans="1:6" ht="12.75">
      <c r="A28" s="99" t="s">
        <v>185</v>
      </c>
      <c r="B28" s="30">
        <v>97767</v>
      </c>
      <c r="C28" s="225"/>
      <c r="D28" s="182">
        <v>0.25</v>
      </c>
      <c r="E28" s="97"/>
      <c r="F28" s="229">
        <f t="shared" si="1"/>
        <v>0</v>
      </c>
    </row>
    <row r="29" spans="1:6" ht="12.75">
      <c r="A29" s="98" t="s">
        <v>162</v>
      </c>
      <c r="B29" s="30">
        <v>97741</v>
      </c>
      <c r="C29" s="225"/>
      <c r="D29" s="182">
        <v>0.25</v>
      </c>
      <c r="E29" s="97"/>
      <c r="F29" s="229">
        <f t="shared" si="1"/>
        <v>0</v>
      </c>
    </row>
    <row r="30" spans="1:6" ht="12.75">
      <c r="A30" s="98" t="s">
        <v>163</v>
      </c>
      <c r="B30" s="29">
        <v>97759</v>
      </c>
      <c r="C30" s="225"/>
      <c r="D30" s="182">
        <v>0.25</v>
      </c>
      <c r="E30" s="96"/>
      <c r="F30" s="229">
        <f t="shared" si="1"/>
        <v>0</v>
      </c>
    </row>
    <row r="31" spans="1:6" ht="12.75">
      <c r="A31" s="98" t="s">
        <v>201</v>
      </c>
      <c r="B31" s="29">
        <v>97791</v>
      </c>
      <c r="C31" s="225"/>
      <c r="D31" s="182">
        <v>0.25</v>
      </c>
      <c r="E31" s="96"/>
      <c r="F31" s="229">
        <f t="shared" si="1"/>
        <v>0</v>
      </c>
    </row>
    <row r="32" spans="1:6" ht="12.75">
      <c r="A32" s="99" t="s">
        <v>164</v>
      </c>
      <c r="B32" s="30">
        <v>99336</v>
      </c>
      <c r="C32" s="225"/>
      <c r="D32" s="182">
        <v>0.25</v>
      </c>
      <c r="E32" s="97"/>
      <c r="F32" s="229">
        <f t="shared" si="1"/>
        <v>0</v>
      </c>
    </row>
    <row r="33" spans="1:6" ht="12.75">
      <c r="A33" s="99" t="s">
        <v>165</v>
      </c>
      <c r="B33" s="30">
        <v>99337</v>
      </c>
      <c r="C33" s="225"/>
      <c r="D33" s="182">
        <v>0.25</v>
      </c>
      <c r="E33" s="97"/>
      <c r="F33" s="229">
        <f t="shared" si="1"/>
        <v>0</v>
      </c>
    </row>
    <row r="34" spans="1:6" ht="12.75">
      <c r="A34" s="98" t="s">
        <v>166</v>
      </c>
      <c r="B34" s="30">
        <v>97795</v>
      </c>
      <c r="C34" s="225"/>
      <c r="D34" s="182">
        <v>0.25</v>
      </c>
      <c r="E34" s="97"/>
      <c r="F34" s="229">
        <f t="shared" si="1"/>
        <v>0</v>
      </c>
    </row>
    <row r="35" spans="1:6" ht="12.75">
      <c r="A35" s="98" t="s">
        <v>200</v>
      </c>
      <c r="B35" s="30">
        <v>99932</v>
      </c>
      <c r="C35" s="225"/>
      <c r="D35" s="182">
        <v>0.25</v>
      </c>
      <c r="E35" s="97"/>
      <c r="F35" s="229">
        <f t="shared" si="1"/>
        <v>0</v>
      </c>
    </row>
    <row r="36" spans="1:6" ht="12.75">
      <c r="A36" s="99" t="s">
        <v>167</v>
      </c>
      <c r="B36" s="64">
        <v>99650</v>
      </c>
      <c r="C36" s="225"/>
      <c r="D36" s="182">
        <v>0.25</v>
      </c>
      <c r="E36" s="27"/>
      <c r="F36" s="229">
        <f t="shared" si="1"/>
        <v>0</v>
      </c>
    </row>
    <row r="37" spans="1:6" ht="12.75">
      <c r="A37" s="100" t="s">
        <v>191</v>
      </c>
      <c r="B37" s="12">
        <v>99883</v>
      </c>
      <c r="C37" s="225"/>
      <c r="D37" s="182">
        <v>0</v>
      </c>
      <c r="E37" s="27"/>
      <c r="F37" s="229">
        <f t="shared" si="1"/>
        <v>0</v>
      </c>
    </row>
    <row r="38" spans="1:6" ht="12.75">
      <c r="A38" s="150" t="s">
        <v>355</v>
      </c>
      <c r="B38" s="76">
        <v>91330</v>
      </c>
      <c r="C38" s="225"/>
      <c r="D38" s="205">
        <v>0.03</v>
      </c>
      <c r="E38" s="27"/>
      <c r="F38" s="229">
        <f t="shared" si="1"/>
        <v>0</v>
      </c>
    </row>
    <row r="39" spans="1:6" ht="12.75">
      <c r="A39" s="150" t="s">
        <v>356</v>
      </c>
      <c r="B39" s="76">
        <v>91331</v>
      </c>
      <c r="C39" s="225"/>
      <c r="D39" s="205">
        <v>0.03</v>
      </c>
      <c r="E39" s="27"/>
      <c r="F39" s="229">
        <f t="shared" si="1"/>
        <v>0</v>
      </c>
    </row>
    <row r="40" spans="1:6" ht="12.75">
      <c r="A40" s="150" t="s">
        <v>357</v>
      </c>
      <c r="B40" s="76">
        <v>91332</v>
      </c>
      <c r="C40" s="225"/>
      <c r="D40" s="205">
        <v>0.03</v>
      </c>
      <c r="E40" s="27"/>
      <c r="F40" s="229">
        <f t="shared" si="1"/>
        <v>0</v>
      </c>
    </row>
    <row r="41" spans="1:6" ht="12.75">
      <c r="A41" s="150" t="s">
        <v>358</v>
      </c>
      <c r="B41" s="76">
        <v>91333</v>
      </c>
      <c r="C41" s="225"/>
      <c r="D41" s="205">
        <v>0.03</v>
      </c>
      <c r="E41" s="27"/>
      <c r="F41" s="229">
        <f t="shared" si="1"/>
        <v>0</v>
      </c>
    </row>
    <row r="42" spans="1:6" ht="13.5" thickBot="1">
      <c r="A42" s="101" t="s">
        <v>196</v>
      </c>
      <c r="B42" s="83">
        <v>99978</v>
      </c>
      <c r="C42" s="226"/>
      <c r="D42" s="185">
        <v>0.25</v>
      </c>
      <c r="E42" s="244"/>
      <c r="F42" s="230">
        <f t="shared" si="1"/>
        <v>0</v>
      </c>
    </row>
    <row r="43" spans="1:4" ht="12.75">
      <c r="A43" s="72"/>
      <c r="D43" s="206"/>
    </row>
    <row r="44" spans="1:6" ht="13.5" thickBot="1">
      <c r="A44" s="33" t="s">
        <v>168</v>
      </c>
      <c r="B44" s="31"/>
      <c r="C44" s="31"/>
      <c r="D44" s="207"/>
      <c r="F44" s="31"/>
    </row>
    <row r="45" spans="1:6" ht="26.25" thickBot="1">
      <c r="A45" s="74" t="s">
        <v>385</v>
      </c>
      <c r="B45" s="252" t="s">
        <v>69</v>
      </c>
      <c r="C45" s="254" t="s">
        <v>448</v>
      </c>
      <c r="D45" s="255" t="s">
        <v>386</v>
      </c>
      <c r="E45" s="243"/>
      <c r="F45" s="228" t="s">
        <v>450</v>
      </c>
    </row>
    <row r="46" spans="1:6" ht="12.75">
      <c r="A46" s="84" t="s">
        <v>239</v>
      </c>
      <c r="B46" s="78"/>
      <c r="C46" s="253"/>
      <c r="D46" s="208"/>
      <c r="E46" s="20"/>
      <c r="F46" s="229">
        <f>C46*D46</f>
        <v>0</v>
      </c>
    </row>
    <row r="47" spans="1:6" ht="12.75">
      <c r="A47" s="79" t="s">
        <v>242</v>
      </c>
      <c r="B47" s="12">
        <v>91031</v>
      </c>
      <c r="C47" s="225"/>
      <c r="D47" s="182">
        <v>0.25</v>
      </c>
      <c r="E47" s="20"/>
      <c r="F47" s="229">
        <f aca="true" t="shared" si="2" ref="F47:F64">C47*D47</f>
        <v>0</v>
      </c>
    </row>
    <row r="48" spans="1:6" ht="12.75">
      <c r="A48" s="79" t="s">
        <v>243</v>
      </c>
      <c r="B48" s="12">
        <v>91032</v>
      </c>
      <c r="C48" s="225"/>
      <c r="D48" s="182">
        <v>0.25</v>
      </c>
      <c r="E48" s="20"/>
      <c r="F48" s="229">
        <f t="shared" si="2"/>
        <v>0</v>
      </c>
    </row>
    <row r="49" spans="1:6" ht="12.75">
      <c r="A49" s="79" t="s">
        <v>213</v>
      </c>
      <c r="B49" s="12">
        <v>91033</v>
      </c>
      <c r="C49" s="225"/>
      <c r="D49" s="182">
        <v>0.25</v>
      </c>
      <c r="E49" s="20"/>
      <c r="F49" s="229">
        <f t="shared" si="2"/>
        <v>0</v>
      </c>
    </row>
    <row r="50" spans="1:6" ht="12.75">
      <c r="A50" s="79" t="s">
        <v>214</v>
      </c>
      <c r="B50" s="12">
        <v>91034</v>
      </c>
      <c r="C50" s="225"/>
      <c r="D50" s="182">
        <v>0.25</v>
      </c>
      <c r="E50" s="20"/>
      <c r="F50" s="229">
        <f t="shared" si="2"/>
        <v>0</v>
      </c>
    </row>
    <row r="51" spans="1:6" ht="12.75">
      <c r="A51" s="79" t="s">
        <v>215</v>
      </c>
      <c r="B51" s="12">
        <v>91035</v>
      </c>
      <c r="C51" s="225"/>
      <c r="D51" s="182">
        <v>0.03</v>
      </c>
      <c r="E51" s="20"/>
      <c r="F51" s="229">
        <f t="shared" si="2"/>
        <v>0</v>
      </c>
    </row>
    <row r="52" spans="1:6" ht="12.75">
      <c r="A52" s="79" t="s">
        <v>218</v>
      </c>
      <c r="B52" s="12">
        <v>91079</v>
      </c>
      <c r="C52" s="225"/>
      <c r="D52" s="182">
        <v>0.25</v>
      </c>
      <c r="E52" s="20"/>
      <c r="F52" s="229">
        <f t="shared" si="2"/>
        <v>0</v>
      </c>
    </row>
    <row r="53" spans="1:6" ht="12.75">
      <c r="A53" s="80" t="s">
        <v>216</v>
      </c>
      <c r="B53" s="12">
        <v>91076</v>
      </c>
      <c r="C53" s="225"/>
      <c r="D53" s="182">
        <v>0.25</v>
      </c>
      <c r="E53" s="20"/>
      <c r="F53" s="229">
        <f t="shared" si="2"/>
        <v>0</v>
      </c>
    </row>
    <row r="54" spans="1:6" ht="12.75">
      <c r="A54" s="80" t="s">
        <v>217</v>
      </c>
      <c r="B54" s="12">
        <v>91077</v>
      </c>
      <c r="C54" s="225"/>
      <c r="D54" s="182">
        <v>0.25</v>
      </c>
      <c r="E54" s="20"/>
      <c r="F54" s="229">
        <f t="shared" si="2"/>
        <v>0</v>
      </c>
    </row>
    <row r="55" spans="1:6" ht="12.75">
      <c r="A55" s="80" t="s">
        <v>219</v>
      </c>
      <c r="B55" s="12">
        <v>91073</v>
      </c>
      <c r="C55" s="225"/>
      <c r="D55" s="182">
        <v>0.25</v>
      </c>
      <c r="E55" s="20"/>
      <c r="F55" s="229">
        <f t="shared" si="2"/>
        <v>0</v>
      </c>
    </row>
    <row r="56" spans="1:6" ht="12.75">
      <c r="A56" s="80" t="s">
        <v>220</v>
      </c>
      <c r="B56" s="12">
        <v>91074</v>
      </c>
      <c r="C56" s="225"/>
      <c r="D56" s="182">
        <v>0.25</v>
      </c>
      <c r="E56" s="20"/>
      <c r="F56" s="229">
        <f t="shared" si="2"/>
        <v>0</v>
      </c>
    </row>
    <row r="57" spans="1:6" ht="12.75">
      <c r="A57" s="80" t="s">
        <v>245</v>
      </c>
      <c r="B57" s="12">
        <v>91071</v>
      </c>
      <c r="C57" s="225"/>
      <c r="D57" s="182">
        <v>0.03</v>
      </c>
      <c r="E57" s="20"/>
      <c r="F57" s="229">
        <f t="shared" si="2"/>
        <v>0</v>
      </c>
    </row>
    <row r="58" spans="1:6" ht="12.75">
      <c r="A58" s="81" t="s">
        <v>246</v>
      </c>
      <c r="B58" s="31"/>
      <c r="C58" s="225"/>
      <c r="D58" s="192"/>
      <c r="E58" s="20"/>
      <c r="F58" s="229">
        <f t="shared" si="2"/>
        <v>0</v>
      </c>
    </row>
    <row r="59" spans="1:6" ht="12.75">
      <c r="A59" s="80" t="s">
        <v>186</v>
      </c>
      <c r="B59" s="12">
        <v>91056</v>
      </c>
      <c r="C59" s="225"/>
      <c r="D59" s="182">
        <v>0.05</v>
      </c>
      <c r="E59" s="20"/>
      <c r="F59" s="229">
        <f t="shared" si="2"/>
        <v>0</v>
      </c>
    </row>
    <row r="60" spans="1:6" ht="12.75">
      <c r="A60" s="80" t="s">
        <v>187</v>
      </c>
      <c r="B60" s="12">
        <v>91057</v>
      </c>
      <c r="C60" s="225"/>
      <c r="D60" s="182">
        <v>0.05</v>
      </c>
      <c r="E60" s="20"/>
      <c r="F60" s="229">
        <f t="shared" si="2"/>
        <v>0</v>
      </c>
    </row>
    <row r="61" spans="1:6" ht="12.75">
      <c r="A61" s="80" t="s">
        <v>188</v>
      </c>
      <c r="B61" s="12">
        <v>91058</v>
      </c>
      <c r="C61" s="225"/>
      <c r="D61" s="182">
        <v>0.05</v>
      </c>
      <c r="E61" s="20"/>
      <c r="F61" s="229">
        <f t="shared" si="2"/>
        <v>0</v>
      </c>
    </row>
    <row r="62" spans="1:6" ht="12.75">
      <c r="A62" s="80" t="s">
        <v>189</v>
      </c>
      <c r="B62" s="12">
        <v>91059</v>
      </c>
      <c r="C62" s="225"/>
      <c r="D62" s="182">
        <v>0.05</v>
      </c>
      <c r="E62" s="20"/>
      <c r="F62" s="229">
        <f t="shared" si="2"/>
        <v>0</v>
      </c>
    </row>
    <row r="63" spans="1:6" ht="12.75">
      <c r="A63" s="80" t="s">
        <v>190</v>
      </c>
      <c r="B63" s="12">
        <v>91060</v>
      </c>
      <c r="C63" s="225"/>
      <c r="D63" s="182">
        <v>0.05</v>
      </c>
      <c r="E63" s="20"/>
      <c r="F63" s="229">
        <f t="shared" si="2"/>
        <v>0</v>
      </c>
    </row>
    <row r="64" spans="1:6" ht="13.5" thickBot="1">
      <c r="A64" s="82" t="s">
        <v>221</v>
      </c>
      <c r="B64" s="83">
        <v>91061</v>
      </c>
      <c r="C64" s="226"/>
      <c r="D64" s="185">
        <v>0.05</v>
      </c>
      <c r="E64" s="248"/>
      <c r="F64" s="230">
        <f t="shared" si="2"/>
        <v>0</v>
      </c>
    </row>
    <row r="65" spans="1:6" ht="13.5" thickBot="1">
      <c r="A65" s="93"/>
      <c r="B65" s="31"/>
      <c r="C65" s="249"/>
      <c r="D65" s="209"/>
      <c r="E65" s="20"/>
      <c r="F65" s="31"/>
    </row>
    <row r="66" spans="1:6" ht="12.75">
      <c r="A66" s="84" t="s">
        <v>240</v>
      </c>
      <c r="B66" s="78"/>
      <c r="C66" s="246"/>
      <c r="D66" s="189"/>
      <c r="E66" s="247"/>
      <c r="F66" s="228" t="s">
        <v>450</v>
      </c>
    </row>
    <row r="67" spans="1:6" ht="12.75">
      <c r="A67" s="79" t="s">
        <v>242</v>
      </c>
      <c r="B67" s="12">
        <v>91087</v>
      </c>
      <c r="C67" s="225"/>
      <c r="D67" s="182">
        <v>0.25</v>
      </c>
      <c r="E67" s="20"/>
      <c r="F67" s="229">
        <f>C67*D67</f>
        <v>0</v>
      </c>
    </row>
    <row r="68" spans="1:6" ht="12.75">
      <c r="A68" s="79" t="s">
        <v>243</v>
      </c>
      <c r="B68" s="12">
        <v>91088</v>
      </c>
      <c r="C68" s="225"/>
      <c r="D68" s="182">
        <v>0.25</v>
      </c>
      <c r="E68" s="20"/>
      <c r="F68" s="229">
        <f aca="true" t="shared" si="3" ref="F68:F87">C68*D68</f>
        <v>0</v>
      </c>
    </row>
    <row r="69" spans="1:6" ht="12.75">
      <c r="A69" s="79" t="s">
        <v>214</v>
      </c>
      <c r="B69" s="12">
        <v>91089</v>
      </c>
      <c r="C69" s="225"/>
      <c r="D69" s="182">
        <v>0.25</v>
      </c>
      <c r="E69" s="20"/>
      <c r="F69" s="229">
        <f t="shared" si="3"/>
        <v>0</v>
      </c>
    </row>
    <row r="70" spans="1:6" ht="12.75">
      <c r="A70" s="79" t="s">
        <v>215</v>
      </c>
      <c r="B70" s="12">
        <v>91090</v>
      </c>
      <c r="C70" s="225"/>
      <c r="D70" s="182">
        <v>0.05</v>
      </c>
      <c r="E70" s="20"/>
      <c r="F70" s="229">
        <f t="shared" si="3"/>
        <v>0</v>
      </c>
    </row>
    <row r="71" spans="1:6" ht="12.75">
      <c r="A71" s="80" t="s">
        <v>241</v>
      </c>
      <c r="B71" s="12">
        <v>91091</v>
      </c>
      <c r="C71" s="225"/>
      <c r="D71" s="182">
        <v>0.25</v>
      </c>
      <c r="E71" s="20"/>
      <c r="F71" s="229">
        <f t="shared" si="3"/>
        <v>0</v>
      </c>
    </row>
    <row r="72" spans="1:6" ht="12.75">
      <c r="A72" s="80" t="s">
        <v>217</v>
      </c>
      <c r="B72" s="12">
        <v>91092</v>
      </c>
      <c r="C72" s="225"/>
      <c r="D72" s="182">
        <v>0.25</v>
      </c>
      <c r="E72" s="20"/>
      <c r="F72" s="229">
        <f t="shared" si="3"/>
        <v>0</v>
      </c>
    </row>
    <row r="73" spans="1:6" ht="12.75">
      <c r="A73" s="80" t="s">
        <v>244</v>
      </c>
      <c r="B73" s="12">
        <v>91165</v>
      </c>
      <c r="C73" s="225"/>
      <c r="D73" s="182">
        <v>0.25</v>
      </c>
      <c r="E73" s="20"/>
      <c r="F73" s="229">
        <f t="shared" si="3"/>
        <v>0</v>
      </c>
    </row>
    <row r="74" spans="1:6" ht="12.75">
      <c r="A74" s="80" t="s">
        <v>245</v>
      </c>
      <c r="B74" s="12">
        <v>91071</v>
      </c>
      <c r="C74" s="225"/>
      <c r="D74" s="182">
        <v>0.03</v>
      </c>
      <c r="E74" s="20"/>
      <c r="F74" s="229">
        <f t="shared" si="3"/>
        <v>0</v>
      </c>
    </row>
    <row r="75" spans="1:6" ht="12.75">
      <c r="A75" s="81" t="s">
        <v>246</v>
      </c>
      <c r="B75" s="31"/>
      <c r="C75" s="225"/>
      <c r="D75" s="210"/>
      <c r="E75" s="20"/>
      <c r="F75" s="229">
        <f t="shared" si="3"/>
        <v>0</v>
      </c>
    </row>
    <row r="76" spans="1:6" ht="12.75">
      <c r="A76" s="80" t="s">
        <v>186</v>
      </c>
      <c r="B76" s="12">
        <v>91056</v>
      </c>
      <c r="C76" s="225"/>
      <c r="D76" s="182">
        <v>0.05</v>
      </c>
      <c r="E76" s="20"/>
      <c r="F76" s="229">
        <f t="shared" si="3"/>
        <v>0</v>
      </c>
    </row>
    <row r="77" spans="1:6" ht="12.75">
      <c r="A77" s="80" t="s">
        <v>187</v>
      </c>
      <c r="B77" s="12">
        <v>91057</v>
      </c>
      <c r="C77" s="225"/>
      <c r="D77" s="182">
        <v>0.05</v>
      </c>
      <c r="E77" s="20"/>
      <c r="F77" s="229">
        <f t="shared" si="3"/>
        <v>0</v>
      </c>
    </row>
    <row r="78" spans="1:6" ht="12.75">
      <c r="A78" s="80" t="s">
        <v>188</v>
      </c>
      <c r="B78" s="12">
        <v>91058</v>
      </c>
      <c r="C78" s="225"/>
      <c r="D78" s="182">
        <v>0.05</v>
      </c>
      <c r="E78" s="20"/>
      <c r="F78" s="229">
        <f t="shared" si="3"/>
        <v>0</v>
      </c>
    </row>
    <row r="79" spans="1:6" ht="12.75">
      <c r="A79" s="80" t="s">
        <v>189</v>
      </c>
      <c r="B79" s="12">
        <v>91059</v>
      </c>
      <c r="C79" s="225"/>
      <c r="D79" s="182">
        <v>0.05</v>
      </c>
      <c r="E79" s="20"/>
      <c r="F79" s="229">
        <f t="shared" si="3"/>
        <v>0</v>
      </c>
    </row>
    <row r="80" spans="1:6" ht="12.75">
      <c r="A80" s="80" t="s">
        <v>190</v>
      </c>
      <c r="B80" s="12">
        <v>91060</v>
      </c>
      <c r="C80" s="225"/>
      <c r="D80" s="182">
        <v>0.05</v>
      </c>
      <c r="E80" s="20"/>
      <c r="F80" s="229">
        <f t="shared" si="3"/>
        <v>0</v>
      </c>
    </row>
    <row r="81" spans="1:6" ht="12.75">
      <c r="A81" s="80" t="s">
        <v>221</v>
      </c>
      <c r="B81" s="12">
        <v>91061</v>
      </c>
      <c r="C81" s="225"/>
      <c r="D81" s="182">
        <v>0.05</v>
      </c>
      <c r="E81" s="20"/>
      <c r="F81" s="229">
        <f t="shared" si="3"/>
        <v>0</v>
      </c>
    </row>
    <row r="82" spans="1:6" ht="12.75">
      <c r="A82" s="95" t="s">
        <v>247</v>
      </c>
      <c r="B82" s="69"/>
      <c r="C82" s="225"/>
      <c r="D82" s="210"/>
      <c r="E82" s="20"/>
      <c r="F82" s="229">
        <f t="shared" si="3"/>
        <v>0</v>
      </c>
    </row>
    <row r="83" spans="1:6" ht="12.75">
      <c r="A83" s="80" t="s">
        <v>248</v>
      </c>
      <c r="B83" s="12">
        <v>91139</v>
      </c>
      <c r="C83" s="225"/>
      <c r="D83" s="182">
        <v>0.05</v>
      </c>
      <c r="E83" s="20"/>
      <c r="F83" s="229">
        <f t="shared" si="3"/>
        <v>0</v>
      </c>
    </row>
    <row r="84" spans="1:6" ht="12.75">
      <c r="A84" s="80" t="s">
        <v>249</v>
      </c>
      <c r="B84" s="12">
        <v>91140</v>
      </c>
      <c r="C84" s="225"/>
      <c r="D84" s="182">
        <v>0.05</v>
      </c>
      <c r="E84" s="20"/>
      <c r="F84" s="229">
        <f t="shared" si="3"/>
        <v>0</v>
      </c>
    </row>
    <row r="85" spans="1:6" ht="12.75">
      <c r="A85" s="79" t="s">
        <v>250</v>
      </c>
      <c r="B85" s="12">
        <v>91141</v>
      </c>
      <c r="C85" s="225"/>
      <c r="D85" s="182">
        <v>0.05</v>
      </c>
      <c r="E85" s="20"/>
      <c r="F85" s="229">
        <f t="shared" si="3"/>
        <v>0</v>
      </c>
    </row>
    <row r="86" spans="1:6" ht="12.75">
      <c r="A86" s="79" t="s">
        <v>221</v>
      </c>
      <c r="B86" s="12">
        <v>91142</v>
      </c>
      <c r="C86" s="225"/>
      <c r="D86" s="182">
        <v>0.05</v>
      </c>
      <c r="E86" s="20"/>
      <c r="F86" s="229">
        <f t="shared" si="3"/>
        <v>0</v>
      </c>
    </row>
    <row r="87" spans="1:6" ht="13.5" thickBot="1">
      <c r="A87" s="82" t="s">
        <v>251</v>
      </c>
      <c r="B87" s="83">
        <v>91143</v>
      </c>
      <c r="C87" s="226"/>
      <c r="D87" s="185">
        <v>0.05</v>
      </c>
      <c r="E87" s="248"/>
      <c r="F87" s="230">
        <f t="shared" si="3"/>
        <v>0</v>
      </c>
    </row>
    <row r="88" spans="1:6" ht="13.5" thickBot="1">
      <c r="A88" s="250"/>
      <c r="B88" s="251"/>
      <c r="C88" s="249"/>
      <c r="D88" s="209"/>
      <c r="E88" s="20"/>
      <c r="F88" s="224"/>
    </row>
    <row r="89" spans="1:6" ht="25.5">
      <c r="A89" s="74" t="s">
        <v>385</v>
      </c>
      <c r="B89" s="37" t="s">
        <v>69</v>
      </c>
      <c r="C89" s="246"/>
      <c r="D89" s="219" t="s">
        <v>386</v>
      </c>
      <c r="E89" s="247"/>
      <c r="F89" s="228" t="s">
        <v>450</v>
      </c>
    </row>
    <row r="90" spans="1:6" ht="12.75">
      <c r="A90" s="106" t="s">
        <v>211</v>
      </c>
      <c r="B90" s="12"/>
      <c r="C90" s="225"/>
      <c r="D90" s="182">
        <v>0</v>
      </c>
      <c r="E90" s="20"/>
      <c r="F90" s="229">
        <f>C90*D90</f>
        <v>0</v>
      </c>
    </row>
    <row r="91" spans="1:6" ht="12.75">
      <c r="A91" s="79" t="s">
        <v>222</v>
      </c>
      <c r="B91" s="12">
        <v>91038</v>
      </c>
      <c r="C91" s="225"/>
      <c r="D91" s="182">
        <v>0.25</v>
      </c>
      <c r="E91" s="19"/>
      <c r="F91" s="229">
        <f aca="true" t="shared" si="4" ref="F91:F108">C91*D91</f>
        <v>0</v>
      </c>
    </row>
    <row r="92" spans="1:6" ht="12.75">
      <c r="A92" s="79" t="s">
        <v>223</v>
      </c>
      <c r="B92" s="12">
        <v>91039</v>
      </c>
      <c r="C92" s="225"/>
      <c r="D92" s="182">
        <v>0.25</v>
      </c>
      <c r="E92" s="19"/>
      <c r="F92" s="229">
        <f t="shared" si="4"/>
        <v>0</v>
      </c>
    </row>
    <row r="93" spans="1:6" ht="12.75">
      <c r="A93" s="79" t="s">
        <v>224</v>
      </c>
      <c r="B93" s="12">
        <v>91040</v>
      </c>
      <c r="C93" s="225"/>
      <c r="D93" s="182">
        <v>0.25</v>
      </c>
      <c r="E93" s="19"/>
      <c r="F93" s="229">
        <f t="shared" si="4"/>
        <v>0</v>
      </c>
    </row>
    <row r="94" spans="1:6" ht="12.75">
      <c r="A94" s="79" t="s">
        <v>214</v>
      </c>
      <c r="B94" s="12">
        <v>91041</v>
      </c>
      <c r="C94" s="225"/>
      <c r="D94" s="182">
        <v>0.25</v>
      </c>
      <c r="E94" s="19"/>
      <c r="F94" s="229">
        <f t="shared" si="4"/>
        <v>0</v>
      </c>
    </row>
    <row r="95" spans="1:6" ht="12.75">
      <c r="A95" s="79" t="s">
        <v>215</v>
      </c>
      <c r="B95" s="12">
        <v>91042</v>
      </c>
      <c r="C95" s="225"/>
      <c r="D95" s="182">
        <v>0.03</v>
      </c>
      <c r="E95" s="19"/>
      <c r="F95" s="229">
        <f t="shared" si="4"/>
        <v>0</v>
      </c>
    </row>
    <row r="96" spans="1:6" ht="12.75">
      <c r="A96" s="79" t="s">
        <v>213</v>
      </c>
      <c r="B96" s="12">
        <v>91043</v>
      </c>
      <c r="C96" s="225"/>
      <c r="D96" s="182">
        <v>0.25</v>
      </c>
      <c r="E96" s="19"/>
      <c r="F96" s="229">
        <f t="shared" si="4"/>
        <v>0</v>
      </c>
    </row>
    <row r="97" spans="1:6" ht="12.75">
      <c r="A97" s="79" t="s">
        <v>216</v>
      </c>
      <c r="B97" s="12">
        <v>91083</v>
      </c>
      <c r="C97" s="225"/>
      <c r="D97" s="182">
        <v>0.25</v>
      </c>
      <c r="E97" s="20"/>
      <c r="F97" s="229">
        <f t="shared" si="4"/>
        <v>0</v>
      </c>
    </row>
    <row r="98" spans="1:6" ht="12.75">
      <c r="A98" s="79" t="s">
        <v>217</v>
      </c>
      <c r="B98" s="12">
        <v>91084</v>
      </c>
      <c r="C98" s="225"/>
      <c r="D98" s="182">
        <v>0.25</v>
      </c>
      <c r="E98" s="20"/>
      <c r="F98" s="229">
        <f t="shared" si="4"/>
        <v>0</v>
      </c>
    </row>
    <row r="99" spans="1:6" ht="12.75">
      <c r="A99" s="79" t="s">
        <v>219</v>
      </c>
      <c r="B99" s="12">
        <v>91080</v>
      </c>
      <c r="C99" s="225"/>
      <c r="D99" s="182">
        <v>0.25</v>
      </c>
      <c r="E99" s="20"/>
      <c r="F99" s="229">
        <f t="shared" si="4"/>
        <v>0</v>
      </c>
    </row>
    <row r="100" spans="1:6" ht="12.75">
      <c r="A100" s="79" t="s">
        <v>220</v>
      </c>
      <c r="B100" s="12">
        <v>91081</v>
      </c>
      <c r="C100" s="225"/>
      <c r="D100" s="182">
        <v>0.25</v>
      </c>
      <c r="E100" s="20"/>
      <c r="F100" s="229">
        <f t="shared" si="4"/>
        <v>0</v>
      </c>
    </row>
    <row r="101" spans="1:6" ht="12.75">
      <c r="A101" s="80" t="s">
        <v>225</v>
      </c>
      <c r="B101" s="12">
        <v>91086</v>
      </c>
      <c r="C101" s="225"/>
      <c r="D101" s="182">
        <v>0.25</v>
      </c>
      <c r="E101" s="20"/>
      <c r="F101" s="229">
        <f t="shared" si="4"/>
        <v>0</v>
      </c>
    </row>
    <row r="102" spans="1:6" ht="12.75">
      <c r="A102" s="106" t="s">
        <v>212</v>
      </c>
      <c r="B102" s="12"/>
      <c r="C102" s="225"/>
      <c r="D102" s="182"/>
      <c r="E102" s="20"/>
      <c r="F102" s="229">
        <f t="shared" si="4"/>
        <v>0</v>
      </c>
    </row>
    <row r="103" spans="1:6" ht="12.75">
      <c r="A103" s="80" t="s">
        <v>186</v>
      </c>
      <c r="B103" s="12">
        <v>91050</v>
      </c>
      <c r="C103" s="225"/>
      <c r="D103" s="182">
        <v>0.05</v>
      </c>
      <c r="E103" s="20"/>
      <c r="F103" s="229">
        <f t="shared" si="4"/>
        <v>0</v>
      </c>
    </row>
    <row r="104" spans="1:6" ht="12.75">
      <c r="A104" s="80" t="s">
        <v>187</v>
      </c>
      <c r="B104" s="12">
        <v>91051</v>
      </c>
      <c r="C104" s="225"/>
      <c r="D104" s="182">
        <v>0.05</v>
      </c>
      <c r="E104" s="20"/>
      <c r="F104" s="229">
        <f t="shared" si="4"/>
        <v>0</v>
      </c>
    </row>
    <row r="105" spans="1:6" ht="12.75">
      <c r="A105" s="80" t="s">
        <v>188</v>
      </c>
      <c r="B105" s="12">
        <v>91052</v>
      </c>
      <c r="C105" s="225"/>
      <c r="D105" s="182">
        <v>0.05</v>
      </c>
      <c r="E105" s="20"/>
      <c r="F105" s="229">
        <f t="shared" si="4"/>
        <v>0</v>
      </c>
    </row>
    <row r="106" spans="1:6" ht="12.75">
      <c r="A106" s="80" t="s">
        <v>189</v>
      </c>
      <c r="B106" s="12">
        <v>91053</v>
      </c>
      <c r="C106" s="225"/>
      <c r="D106" s="182">
        <v>0.05</v>
      </c>
      <c r="E106" s="20"/>
      <c r="F106" s="229">
        <f t="shared" si="4"/>
        <v>0</v>
      </c>
    </row>
    <row r="107" spans="1:6" ht="12.75">
      <c r="A107" s="80" t="s">
        <v>190</v>
      </c>
      <c r="B107" s="12">
        <v>91054</v>
      </c>
      <c r="C107" s="225"/>
      <c r="D107" s="182">
        <v>0.05</v>
      </c>
      <c r="E107" s="20"/>
      <c r="F107" s="229">
        <f t="shared" si="4"/>
        <v>0</v>
      </c>
    </row>
    <row r="108" spans="1:6" ht="13.5" thickBot="1">
      <c r="A108" s="82" t="s">
        <v>221</v>
      </c>
      <c r="B108" s="83">
        <v>91055</v>
      </c>
      <c r="C108" s="226"/>
      <c r="D108" s="185">
        <v>0.05</v>
      </c>
      <c r="E108" s="248"/>
      <c r="F108" s="230">
        <f t="shared" si="4"/>
        <v>0</v>
      </c>
    </row>
    <row r="109" spans="1:6" ht="13.5" thickBot="1">
      <c r="A109" s="93"/>
      <c r="B109" s="31"/>
      <c r="C109" s="249"/>
      <c r="D109" s="211"/>
      <c r="E109" s="20"/>
      <c r="F109" s="31"/>
    </row>
    <row r="110" spans="1:6" ht="12.75">
      <c r="A110" s="77" t="s">
        <v>226</v>
      </c>
      <c r="B110" s="78"/>
      <c r="C110" s="246"/>
      <c r="D110" s="208"/>
      <c r="E110" s="247"/>
      <c r="F110" s="228" t="s">
        <v>450</v>
      </c>
    </row>
    <row r="111" spans="1:6" ht="12.75">
      <c r="A111" s="80" t="s">
        <v>227</v>
      </c>
      <c r="B111" s="12">
        <v>91027</v>
      </c>
      <c r="C111" s="225"/>
      <c r="D111" s="182">
        <v>0.25</v>
      </c>
      <c r="E111" s="20"/>
      <c r="F111" s="229">
        <f>C111*D111</f>
        <v>0</v>
      </c>
    </row>
    <row r="112" spans="1:6" ht="12.75">
      <c r="A112" s="80" t="s">
        <v>214</v>
      </c>
      <c r="B112" s="12">
        <v>91028</v>
      </c>
      <c r="C112" s="225"/>
      <c r="D112" s="182">
        <v>0.25</v>
      </c>
      <c r="E112" s="20"/>
      <c r="F112" s="229">
        <f aca="true" t="shared" si="5" ref="F112:F118">C112*D112</f>
        <v>0</v>
      </c>
    </row>
    <row r="113" spans="1:6" ht="12.75">
      <c r="A113" s="80" t="s">
        <v>228</v>
      </c>
      <c r="B113" s="12">
        <v>91029</v>
      </c>
      <c r="C113" s="225"/>
      <c r="D113" s="182">
        <v>0.25</v>
      </c>
      <c r="E113" s="20"/>
      <c r="F113" s="229">
        <f t="shared" si="5"/>
        <v>0</v>
      </c>
    </row>
    <row r="114" spans="1:6" ht="12.75">
      <c r="A114" s="80" t="s">
        <v>229</v>
      </c>
      <c r="B114" s="12">
        <v>91030</v>
      </c>
      <c r="C114" s="225"/>
      <c r="D114" s="182">
        <v>0.25</v>
      </c>
      <c r="E114" s="20"/>
      <c r="F114" s="229">
        <f t="shared" si="5"/>
        <v>0</v>
      </c>
    </row>
    <row r="115" spans="1:6" ht="12.75">
      <c r="A115" s="81" t="s">
        <v>230</v>
      </c>
      <c r="B115" s="31"/>
      <c r="C115" s="225"/>
      <c r="D115" s="211"/>
      <c r="E115" s="20"/>
      <c r="F115" s="229"/>
    </row>
    <row r="116" spans="1:6" ht="12.75">
      <c r="A116" s="80" t="s">
        <v>231</v>
      </c>
      <c r="B116" s="12">
        <v>91064</v>
      </c>
      <c r="C116" s="225"/>
      <c r="D116" s="182">
        <v>0.05</v>
      </c>
      <c r="E116" s="20"/>
      <c r="F116" s="229">
        <f t="shared" si="5"/>
        <v>0</v>
      </c>
    </row>
    <row r="117" spans="1:6" ht="12.75">
      <c r="A117" s="80" t="s">
        <v>232</v>
      </c>
      <c r="B117" s="12">
        <v>91065</v>
      </c>
      <c r="C117" s="225"/>
      <c r="D117" s="182">
        <v>0.05</v>
      </c>
      <c r="E117" s="20"/>
      <c r="F117" s="229">
        <f t="shared" si="5"/>
        <v>0</v>
      </c>
    </row>
    <row r="118" spans="1:6" ht="13.5" thickBot="1">
      <c r="A118" s="82" t="s">
        <v>233</v>
      </c>
      <c r="B118" s="83">
        <v>91069</v>
      </c>
      <c r="C118" s="226"/>
      <c r="D118" s="185">
        <v>0.05</v>
      </c>
      <c r="E118" s="248"/>
      <c r="F118" s="230">
        <f t="shared" si="5"/>
        <v>0</v>
      </c>
    </row>
    <row r="120" ht="13.5" thickBot="1"/>
    <row r="121" spans="5:6" ht="13.5" thickBot="1">
      <c r="E121" s="7" t="s">
        <v>451</v>
      </c>
      <c r="F121" s="256">
        <f>SUM(F3:F120)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3" r:id="rId1"/>
  <colBreaks count="1" manualBreakCount="1">
    <brk id="7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K2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6.57421875" style="0" customWidth="1"/>
    <col min="2" max="2" width="8.00390625" style="0" customWidth="1"/>
    <col min="4" max="4" width="7.7109375" style="0" customWidth="1"/>
    <col min="7" max="7" width="3.28125" style="0" customWidth="1"/>
    <col min="8" max="8" width="13.00390625" style="0" customWidth="1"/>
    <col min="9" max="9" width="4.7109375" style="146" customWidth="1"/>
    <col min="10" max="10" width="7.00390625" style="0" customWidth="1"/>
    <col min="11" max="11" width="7.140625" style="0" customWidth="1"/>
  </cols>
  <sheetData>
    <row r="1" ht="13.5" thickBot="1">
      <c r="A1" t="s">
        <v>180</v>
      </c>
    </row>
    <row r="2" spans="1:11" ht="40.5" customHeight="1">
      <c r="A2" s="220" t="s">
        <v>385</v>
      </c>
      <c r="B2" s="221" t="s">
        <v>69</v>
      </c>
      <c r="C2" s="42" t="s">
        <v>448</v>
      </c>
      <c r="D2" s="219" t="s">
        <v>386</v>
      </c>
      <c r="E2" s="227" t="s">
        <v>440</v>
      </c>
      <c r="F2" s="228" t="s">
        <v>450</v>
      </c>
      <c r="G2" s="62"/>
      <c r="H2" s="231" t="s">
        <v>252</v>
      </c>
      <c r="I2" s="232" t="s">
        <v>96</v>
      </c>
      <c r="J2" s="233" t="s">
        <v>179</v>
      </c>
      <c r="K2" s="234" t="s">
        <v>178</v>
      </c>
    </row>
    <row r="3" spans="1:11" ht="12.75">
      <c r="A3" s="102" t="s">
        <v>317</v>
      </c>
      <c r="B3" s="4" t="s">
        <v>179</v>
      </c>
      <c r="C3" s="225">
        <f>J23</f>
        <v>0</v>
      </c>
      <c r="D3" s="214">
        <v>6.5</v>
      </c>
      <c r="E3" s="215">
        <v>12.5</v>
      </c>
      <c r="F3" s="229">
        <f>C3*D3</f>
        <v>0</v>
      </c>
      <c r="G3" s="63"/>
      <c r="H3" s="156" t="s">
        <v>319</v>
      </c>
      <c r="I3" s="147" t="s">
        <v>318</v>
      </c>
      <c r="J3" s="148"/>
      <c r="K3" s="235"/>
    </row>
    <row r="4" spans="1:11" ht="13.5" thickBot="1">
      <c r="A4" s="103" t="s">
        <v>316</v>
      </c>
      <c r="B4" s="104" t="s">
        <v>178</v>
      </c>
      <c r="C4" s="226">
        <v>12</v>
      </c>
      <c r="D4" s="216">
        <v>3.9</v>
      </c>
      <c r="E4" s="217">
        <v>7.5</v>
      </c>
      <c r="F4" s="230">
        <f>C4*D4</f>
        <v>46.8</v>
      </c>
      <c r="G4" s="63"/>
      <c r="H4" s="156" t="s">
        <v>321</v>
      </c>
      <c r="I4" s="4">
        <v>602</v>
      </c>
      <c r="J4" s="5"/>
      <c r="K4" s="236"/>
    </row>
    <row r="5" spans="1:11" ht="12.75">
      <c r="A5" s="62"/>
      <c r="B5" s="62"/>
      <c r="D5" s="218"/>
      <c r="E5" s="196"/>
      <c r="G5" s="63"/>
      <c r="H5" s="156" t="s">
        <v>45</v>
      </c>
      <c r="I5" s="4">
        <v>605</v>
      </c>
      <c r="J5" s="5"/>
      <c r="K5" s="236"/>
    </row>
    <row r="6" spans="1:11" ht="13.5" thickBot="1">
      <c r="A6" s="62"/>
      <c r="B6" s="61"/>
      <c r="C6" s="62"/>
      <c r="D6" s="61"/>
      <c r="E6" s="62"/>
      <c r="F6" s="62"/>
      <c r="G6" s="63"/>
      <c r="H6" s="156" t="s">
        <v>44</v>
      </c>
      <c r="I6" s="4">
        <v>606</v>
      </c>
      <c r="J6" s="148"/>
      <c r="K6" s="236"/>
    </row>
    <row r="7" spans="1:11" ht="13.5" thickBot="1">
      <c r="A7" s="62"/>
      <c r="B7" s="61"/>
      <c r="C7" s="62"/>
      <c r="D7" s="61"/>
      <c r="E7" s="62" t="s">
        <v>451</v>
      </c>
      <c r="F7" s="258">
        <f>SUM(F3:F6)</f>
        <v>46.8</v>
      </c>
      <c r="G7" s="63"/>
      <c r="H7" s="38" t="s">
        <v>182</v>
      </c>
      <c r="I7" s="4">
        <v>612</v>
      </c>
      <c r="J7" s="5"/>
      <c r="K7" s="236">
        <v>6</v>
      </c>
    </row>
    <row r="8" spans="1:11" ht="12.75">
      <c r="A8" s="62"/>
      <c r="B8" s="61"/>
      <c r="C8" s="62"/>
      <c r="D8" s="61"/>
      <c r="E8" s="62"/>
      <c r="F8" s="62"/>
      <c r="G8" s="63"/>
      <c r="H8" s="156" t="s">
        <v>49</v>
      </c>
      <c r="I8" s="4">
        <v>614</v>
      </c>
      <c r="J8" s="5"/>
      <c r="K8" s="236"/>
    </row>
    <row r="9" spans="1:11" ht="12.75">
      <c r="A9" s="62"/>
      <c r="B9" s="61"/>
      <c r="C9" s="62"/>
      <c r="D9" s="61"/>
      <c r="E9" s="62"/>
      <c r="F9" s="62"/>
      <c r="G9" s="63"/>
      <c r="H9" s="156" t="s">
        <v>43</v>
      </c>
      <c r="I9" s="4">
        <v>615</v>
      </c>
      <c r="J9" s="148"/>
      <c r="K9" s="236">
        <v>6</v>
      </c>
    </row>
    <row r="10" spans="1:11" ht="12.75">
      <c r="A10" s="62"/>
      <c r="B10" s="61"/>
      <c r="C10" s="62"/>
      <c r="D10" s="61"/>
      <c r="E10" s="62"/>
      <c r="F10" s="62"/>
      <c r="G10" s="63"/>
      <c r="H10" s="156" t="s">
        <v>47</v>
      </c>
      <c r="I10" s="4">
        <v>617</v>
      </c>
      <c r="J10" s="148"/>
      <c r="K10" s="236"/>
    </row>
    <row r="11" spans="1:11" ht="12.75">
      <c r="A11" s="62"/>
      <c r="B11" s="61"/>
      <c r="C11" s="62"/>
      <c r="D11" s="61"/>
      <c r="E11" s="62"/>
      <c r="F11" s="62"/>
      <c r="G11" s="63"/>
      <c r="H11" s="156" t="s">
        <v>325</v>
      </c>
      <c r="I11" s="4">
        <v>620</v>
      </c>
      <c r="J11" s="5"/>
      <c r="K11" s="236"/>
    </row>
    <row r="12" spans="1:11" ht="12.75">
      <c r="A12" s="62"/>
      <c r="B12" s="61"/>
      <c r="C12" s="62"/>
      <c r="D12" s="61"/>
      <c r="E12" s="62"/>
      <c r="F12" s="62"/>
      <c r="G12" s="63"/>
      <c r="H12" s="156" t="s">
        <v>72</v>
      </c>
      <c r="I12" s="4">
        <v>622</v>
      </c>
      <c r="J12" s="5"/>
      <c r="K12" s="236"/>
    </row>
    <row r="13" spans="1:11" ht="12.75">
      <c r="A13" s="62"/>
      <c r="B13" s="61"/>
      <c r="C13" s="62"/>
      <c r="D13" s="61"/>
      <c r="E13" s="62"/>
      <c r="F13" s="62"/>
      <c r="G13" s="63"/>
      <c r="H13" s="156" t="s">
        <v>183</v>
      </c>
      <c r="I13" s="4">
        <v>623</v>
      </c>
      <c r="J13" s="5"/>
      <c r="K13" s="236"/>
    </row>
    <row r="14" spans="1:11" ht="12.75">
      <c r="A14" s="62"/>
      <c r="B14" s="61"/>
      <c r="C14" s="62"/>
      <c r="D14" s="61"/>
      <c r="E14" s="62"/>
      <c r="F14" s="62"/>
      <c r="G14" s="63"/>
      <c r="H14" s="156" t="s">
        <v>323</v>
      </c>
      <c r="I14" s="4">
        <v>624</v>
      </c>
      <c r="J14" s="5"/>
      <c r="K14" s="236"/>
    </row>
    <row r="15" spans="1:11" ht="12.75">
      <c r="A15" s="62"/>
      <c r="B15" s="61"/>
      <c r="C15" s="62"/>
      <c r="D15" s="61"/>
      <c r="E15" s="62"/>
      <c r="F15" s="62"/>
      <c r="G15" s="63"/>
      <c r="H15" s="156" t="s">
        <v>328</v>
      </c>
      <c r="I15" s="4">
        <v>633</v>
      </c>
      <c r="J15" s="5"/>
      <c r="K15" s="236"/>
    </row>
    <row r="16" spans="1:11" ht="12.75">
      <c r="A16" s="62"/>
      <c r="B16" s="61"/>
      <c r="C16" s="62"/>
      <c r="D16" s="61"/>
      <c r="E16" s="62"/>
      <c r="F16" s="62"/>
      <c r="G16" s="63"/>
      <c r="H16" s="156" t="s">
        <v>320</v>
      </c>
      <c r="I16" s="4">
        <v>640</v>
      </c>
      <c r="J16" s="5"/>
      <c r="K16" s="236"/>
    </row>
    <row r="17" spans="1:11" ht="12.75">
      <c r="A17" s="62"/>
      <c r="B17" s="61"/>
      <c r="C17" s="62"/>
      <c r="D17" s="61"/>
      <c r="E17" s="62"/>
      <c r="F17" s="62"/>
      <c r="G17" s="63"/>
      <c r="H17" s="156" t="s">
        <v>324</v>
      </c>
      <c r="I17" s="4">
        <v>644</v>
      </c>
      <c r="J17" s="5"/>
      <c r="K17" s="236"/>
    </row>
    <row r="18" spans="1:11" ht="12.75">
      <c r="A18" s="62"/>
      <c r="B18" s="61"/>
      <c r="C18" s="62"/>
      <c r="D18" s="61"/>
      <c r="E18" s="62"/>
      <c r="F18" s="62"/>
      <c r="G18" s="63"/>
      <c r="H18" s="156" t="s">
        <v>322</v>
      </c>
      <c r="I18" s="4">
        <v>647</v>
      </c>
      <c r="J18" s="5"/>
      <c r="K18" s="236"/>
    </row>
    <row r="19" spans="1:11" ht="12.75">
      <c r="A19" s="62"/>
      <c r="B19" s="61"/>
      <c r="C19" s="62"/>
      <c r="D19" s="61"/>
      <c r="E19" s="62"/>
      <c r="F19" s="62"/>
      <c r="G19" s="63"/>
      <c r="H19" s="156" t="s">
        <v>326</v>
      </c>
      <c r="I19" s="4">
        <v>649</v>
      </c>
      <c r="J19" s="5"/>
      <c r="K19" s="236"/>
    </row>
    <row r="20" spans="1:11" ht="12.75">
      <c r="A20" s="62"/>
      <c r="B20" s="62"/>
      <c r="D20" s="62"/>
      <c r="H20" s="156" t="s">
        <v>181</v>
      </c>
      <c r="I20" s="4">
        <v>653</v>
      </c>
      <c r="J20" s="5"/>
      <c r="K20" s="236"/>
    </row>
    <row r="21" spans="1:11" ht="12.75">
      <c r="A21" s="62"/>
      <c r="B21" s="62"/>
      <c r="D21" s="62"/>
      <c r="H21" s="156" t="s">
        <v>327</v>
      </c>
      <c r="I21" s="4">
        <v>678</v>
      </c>
      <c r="J21" s="5"/>
      <c r="K21" s="236"/>
    </row>
    <row r="22" spans="1:11" ht="12.75">
      <c r="A22" s="62"/>
      <c r="B22" s="62"/>
      <c r="D22" s="62"/>
      <c r="H22" s="38" t="s">
        <v>329</v>
      </c>
      <c r="I22" s="4">
        <v>682</v>
      </c>
      <c r="J22" s="5"/>
      <c r="K22" s="236"/>
    </row>
    <row r="23" spans="1:11" ht="13.5" thickBot="1">
      <c r="A23" s="62"/>
      <c r="B23" s="62"/>
      <c r="D23" s="62"/>
      <c r="H23" s="237"/>
      <c r="I23" s="238"/>
      <c r="J23" s="239">
        <f>SUM(J3:J22)</f>
        <v>0</v>
      </c>
      <c r="K23" s="240">
        <f>SUM(K3:K22)</f>
        <v>12</v>
      </c>
    </row>
    <row r="24" spans="1:4" ht="12.75">
      <c r="A24" s="62"/>
      <c r="B24" s="62"/>
      <c r="D24" s="62"/>
    </row>
    <row r="25" spans="1:4" ht="12.75">
      <c r="A25" s="62"/>
      <c r="B25" s="62"/>
      <c r="D25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H70"/>
  <sheetViews>
    <sheetView zoomScalePageLayoutView="0" workbookViewId="0" topLeftCell="A1">
      <selection activeCell="A1" sqref="A1:AK16384"/>
    </sheetView>
  </sheetViews>
  <sheetFormatPr defaultColWidth="9.140625" defaultRowHeight="12.75"/>
  <cols>
    <col min="1" max="1" width="29.8515625" style="7" customWidth="1"/>
    <col min="2" max="2" width="15.00390625" style="13" customWidth="1"/>
    <col min="3" max="3" width="10.57421875" style="162" customWidth="1"/>
    <col min="4" max="4" width="17.421875" style="163" customWidth="1"/>
    <col min="5" max="5" width="8.7109375" style="7" bestFit="1" customWidth="1"/>
    <col min="6" max="6" width="26.57421875" style="7" customWidth="1"/>
    <col min="7" max="7" width="6.57421875" style="13" customWidth="1"/>
    <col min="8" max="8" width="19.7109375" style="119" bestFit="1" customWidth="1"/>
    <col min="9" max="9" width="7.8515625" style="11" bestFit="1" customWidth="1"/>
    <col min="10" max="10" width="9.57421875" style="120" bestFit="1" customWidth="1"/>
    <col min="12" max="12" width="30.140625" style="0" customWidth="1"/>
    <col min="13" max="13" width="7.7109375" style="0" customWidth="1"/>
    <col min="14" max="14" width="8.7109375" style="6" customWidth="1"/>
    <col min="15" max="15" width="8.8515625" style="11" bestFit="1" customWidth="1"/>
    <col min="16" max="16" width="19.57421875" style="0" customWidth="1"/>
    <col min="18" max="18" width="27.140625" style="7" bestFit="1" customWidth="1"/>
    <col min="19" max="19" width="9.140625" style="7" customWidth="1"/>
    <col min="20" max="20" width="12.140625" style="7" bestFit="1" customWidth="1"/>
    <col min="21" max="21" width="26.8515625" style="7" customWidth="1"/>
    <col min="22" max="22" width="19.7109375" style="7" customWidth="1"/>
    <col min="24" max="24" width="13.00390625" style="7" customWidth="1"/>
    <col min="25" max="25" width="3.57421875" style="131" bestFit="1" customWidth="1"/>
    <col min="26" max="26" width="3.8515625" style="7" bestFit="1" customWidth="1"/>
    <col min="27" max="27" width="8.421875" style="7" bestFit="1" customWidth="1"/>
    <col min="28" max="28" width="3.8515625" style="7" customWidth="1"/>
    <col min="29" max="30" width="3.8515625" style="7" bestFit="1" customWidth="1"/>
    <col min="31" max="33" width="3.7109375" style="7" bestFit="1" customWidth="1"/>
    <col min="34" max="34" width="3.7109375" style="7" customWidth="1"/>
  </cols>
  <sheetData>
    <row r="1" spans="1:22" ht="51.75" thickBot="1">
      <c r="A1" s="405" t="s">
        <v>385</v>
      </c>
      <c r="B1" s="407" t="s">
        <v>69</v>
      </c>
      <c r="C1" s="401" t="s">
        <v>386</v>
      </c>
      <c r="D1" s="403" t="s">
        <v>387</v>
      </c>
      <c r="F1" s="346" t="s">
        <v>385</v>
      </c>
      <c r="G1" s="347" t="s">
        <v>69</v>
      </c>
      <c r="H1" s="348" t="s">
        <v>439</v>
      </c>
      <c r="I1" s="349" t="s">
        <v>386</v>
      </c>
      <c r="J1" s="350" t="s">
        <v>440</v>
      </c>
      <c r="L1" s="298" t="s">
        <v>174</v>
      </c>
      <c r="M1" s="351" t="s">
        <v>68</v>
      </c>
      <c r="N1" s="352" t="s">
        <v>176</v>
      </c>
      <c r="O1" s="353" t="s">
        <v>62</v>
      </c>
      <c r="P1" s="354" t="s">
        <v>235</v>
      </c>
      <c r="R1" s="15" t="s">
        <v>73</v>
      </c>
      <c r="S1" s="37" t="s">
        <v>69</v>
      </c>
      <c r="T1" s="37" t="s">
        <v>294</v>
      </c>
      <c r="U1" s="41" t="s">
        <v>74</v>
      </c>
      <c r="V1" s="118" t="s">
        <v>387</v>
      </c>
    </row>
    <row r="2" spans="1:24" ht="13.5" thickBot="1">
      <c r="A2" s="406"/>
      <c r="B2" s="408"/>
      <c r="C2" s="402"/>
      <c r="D2" s="404"/>
      <c r="F2" s="16" t="s">
        <v>441</v>
      </c>
      <c r="G2" s="26"/>
      <c r="H2" s="122"/>
      <c r="I2" s="17"/>
      <c r="J2" s="123"/>
      <c r="L2" s="355" t="s">
        <v>63</v>
      </c>
      <c r="M2" s="356">
        <v>45</v>
      </c>
      <c r="N2" s="357" t="s">
        <v>0</v>
      </c>
      <c r="O2" s="191">
        <v>0.3</v>
      </c>
      <c r="P2" s="358">
        <v>0.63</v>
      </c>
      <c r="R2" s="38" t="s">
        <v>171</v>
      </c>
      <c r="S2" s="36" t="s">
        <v>170</v>
      </c>
      <c r="T2" s="142" t="s">
        <v>295</v>
      </c>
      <c r="U2" s="181">
        <v>3.69</v>
      </c>
      <c r="V2" s="212">
        <v>7.5</v>
      </c>
      <c r="X2" s="132"/>
    </row>
    <row r="3" spans="1:25" ht="12.75">
      <c r="A3" s="21" t="s">
        <v>376</v>
      </c>
      <c r="B3" s="22"/>
      <c r="C3" s="164"/>
      <c r="D3" s="165"/>
      <c r="F3" s="45" t="s">
        <v>126</v>
      </c>
      <c r="G3" s="53" t="s">
        <v>125</v>
      </c>
      <c r="H3" s="124" t="s">
        <v>268</v>
      </c>
      <c r="I3" s="181">
        <v>0.6</v>
      </c>
      <c r="J3" s="182">
        <v>1.35</v>
      </c>
      <c r="L3" s="102" t="s">
        <v>63</v>
      </c>
      <c r="M3" s="1">
        <v>60</v>
      </c>
      <c r="N3" s="52" t="s">
        <v>1</v>
      </c>
      <c r="O3" s="181">
        <v>0.3</v>
      </c>
      <c r="P3" s="241">
        <v>0.63</v>
      </c>
      <c r="R3" s="38" t="s">
        <v>210</v>
      </c>
      <c r="S3" s="36" t="s">
        <v>170</v>
      </c>
      <c r="T3" s="154" t="s">
        <v>295</v>
      </c>
      <c r="U3" s="181">
        <v>4</v>
      </c>
      <c r="V3" s="182">
        <v>8.5</v>
      </c>
      <c r="X3" s="14" t="s">
        <v>406</v>
      </c>
      <c r="Y3" s="107"/>
    </row>
    <row r="4" spans="1:34" ht="12.75">
      <c r="A4" s="23" t="s">
        <v>377</v>
      </c>
      <c r="B4" s="8" t="s">
        <v>296</v>
      </c>
      <c r="C4" s="166">
        <v>2.2</v>
      </c>
      <c r="D4" s="167">
        <v>4.88</v>
      </c>
      <c r="F4" s="45" t="s">
        <v>204</v>
      </c>
      <c r="G4" s="53" t="s">
        <v>127</v>
      </c>
      <c r="H4" s="124" t="s">
        <v>269</v>
      </c>
      <c r="I4" s="181">
        <v>0.75</v>
      </c>
      <c r="J4" s="182">
        <v>1.85</v>
      </c>
      <c r="L4" s="102" t="s">
        <v>63</v>
      </c>
      <c r="M4" s="1">
        <v>75</v>
      </c>
      <c r="N4" s="52" t="s">
        <v>2</v>
      </c>
      <c r="O4" s="181">
        <v>0.3</v>
      </c>
      <c r="P4" s="241">
        <v>0.63</v>
      </c>
      <c r="R4" s="156" t="s">
        <v>372</v>
      </c>
      <c r="S4" s="155" t="s">
        <v>362</v>
      </c>
      <c r="T4" s="142" t="s">
        <v>295</v>
      </c>
      <c r="U4" s="166">
        <v>4.5</v>
      </c>
      <c r="V4" s="171">
        <v>10</v>
      </c>
      <c r="X4" s="9"/>
      <c r="Y4" s="85" t="s">
        <v>96</v>
      </c>
      <c r="Z4" s="319" t="s">
        <v>77</v>
      </c>
      <c r="AA4" s="320" t="s">
        <v>209</v>
      </c>
      <c r="AB4" s="323" t="s">
        <v>292</v>
      </c>
      <c r="AC4" s="326" t="s">
        <v>81</v>
      </c>
      <c r="AD4" s="329" t="s">
        <v>75</v>
      </c>
      <c r="AE4" s="332" t="s">
        <v>76</v>
      </c>
      <c r="AF4" s="335" t="s">
        <v>79</v>
      </c>
      <c r="AG4" s="341" t="s">
        <v>78</v>
      </c>
      <c r="AH4" s="342" t="s">
        <v>80</v>
      </c>
    </row>
    <row r="5" spans="1:34" ht="12.75">
      <c r="A5" s="23" t="s">
        <v>378</v>
      </c>
      <c r="B5" s="8" t="s">
        <v>297</v>
      </c>
      <c r="C5" s="166">
        <v>3.1</v>
      </c>
      <c r="D5" s="167">
        <v>7.25</v>
      </c>
      <c r="F5" s="45" t="s">
        <v>205</v>
      </c>
      <c r="G5" s="54" t="s">
        <v>128</v>
      </c>
      <c r="H5" s="126" t="s">
        <v>442</v>
      </c>
      <c r="I5" s="181">
        <v>0.7</v>
      </c>
      <c r="J5" s="182">
        <v>1.85</v>
      </c>
      <c r="L5" s="102" t="s">
        <v>63</v>
      </c>
      <c r="M5" s="1">
        <v>90</v>
      </c>
      <c r="N5" s="52" t="s">
        <v>3</v>
      </c>
      <c r="O5" s="181">
        <v>0.36</v>
      </c>
      <c r="P5" s="241">
        <v>0.75</v>
      </c>
      <c r="R5" s="38" t="s">
        <v>373</v>
      </c>
      <c r="S5" s="153" t="s">
        <v>363</v>
      </c>
      <c r="T5" s="154" t="s">
        <v>364</v>
      </c>
      <c r="U5" s="166">
        <v>10.75</v>
      </c>
      <c r="V5" s="171">
        <v>23.75</v>
      </c>
      <c r="X5" s="108" t="s">
        <v>407</v>
      </c>
      <c r="Y5" s="109" t="s">
        <v>27</v>
      </c>
      <c r="Z5" s="110"/>
      <c r="AA5" s="9"/>
      <c r="AB5" s="9"/>
      <c r="AC5" s="111"/>
      <c r="AD5" s="112"/>
      <c r="AE5" s="18"/>
      <c r="AF5" s="112"/>
      <c r="AG5" s="18"/>
      <c r="AH5" s="112"/>
    </row>
    <row r="6" spans="1:34" ht="13.5" thickBot="1">
      <c r="A6" s="23" t="s">
        <v>379</v>
      </c>
      <c r="B6" s="8" t="s">
        <v>298</v>
      </c>
      <c r="C6" s="166">
        <v>2.85</v>
      </c>
      <c r="D6" s="167">
        <v>6.5</v>
      </c>
      <c r="F6" s="45" t="s">
        <v>206</v>
      </c>
      <c r="G6" s="54" t="s">
        <v>130</v>
      </c>
      <c r="H6" s="125" t="s">
        <v>270</v>
      </c>
      <c r="I6" s="181">
        <v>1.5</v>
      </c>
      <c r="J6" s="182">
        <v>3</v>
      </c>
      <c r="L6" s="102" t="s">
        <v>63</v>
      </c>
      <c r="M6" s="1">
        <v>100</v>
      </c>
      <c r="N6" s="51" t="s">
        <v>4</v>
      </c>
      <c r="O6" s="181">
        <v>0.42</v>
      </c>
      <c r="P6" s="241">
        <v>0.3</v>
      </c>
      <c r="R6" s="39" t="s">
        <v>173</v>
      </c>
      <c r="S6" s="70" t="s">
        <v>172</v>
      </c>
      <c r="T6" s="71" t="s">
        <v>129</v>
      </c>
      <c r="U6" s="184">
        <v>1.13</v>
      </c>
      <c r="V6" s="213">
        <v>2.5</v>
      </c>
      <c r="X6" s="108" t="s">
        <v>408</v>
      </c>
      <c r="Y6" s="109" t="s">
        <v>28</v>
      </c>
      <c r="Z6" s="111"/>
      <c r="AA6" s="60"/>
      <c r="AB6" s="60"/>
      <c r="AC6" s="111"/>
      <c r="AD6" s="113"/>
      <c r="AE6" s="60"/>
      <c r="AF6" s="113"/>
      <c r="AG6" s="60"/>
      <c r="AH6" s="113"/>
    </row>
    <row r="7" spans="1:34" ht="12.75">
      <c r="A7" s="23" t="s">
        <v>380</v>
      </c>
      <c r="B7" s="8" t="s">
        <v>299</v>
      </c>
      <c r="C7" s="166">
        <v>1.4</v>
      </c>
      <c r="D7" s="167">
        <v>3.2</v>
      </c>
      <c r="F7" s="45" t="s">
        <v>207</v>
      </c>
      <c r="G7" s="54" t="s">
        <v>131</v>
      </c>
      <c r="H7" s="125" t="s">
        <v>269</v>
      </c>
      <c r="I7" s="181">
        <v>6</v>
      </c>
      <c r="J7" s="182">
        <v>12.65</v>
      </c>
      <c r="L7" s="102" t="s">
        <v>63</v>
      </c>
      <c r="M7" s="1">
        <v>120</v>
      </c>
      <c r="N7" s="52" t="s">
        <v>5</v>
      </c>
      <c r="O7" s="181">
        <v>0.42</v>
      </c>
      <c r="P7" s="241">
        <v>1</v>
      </c>
      <c r="U7" s="194"/>
      <c r="V7" s="194"/>
      <c r="X7" s="108" t="s">
        <v>409</v>
      </c>
      <c r="Y7" s="109" t="s">
        <v>32</v>
      </c>
      <c r="Z7" s="113"/>
      <c r="AA7" s="60"/>
      <c r="AB7" s="60"/>
      <c r="AC7" s="113"/>
      <c r="AD7" s="113"/>
      <c r="AE7" s="60"/>
      <c r="AF7" s="112"/>
      <c r="AG7" s="60"/>
      <c r="AH7" s="113"/>
    </row>
    <row r="8" spans="1:34" ht="13.5" thickBot="1">
      <c r="A8" s="23" t="s">
        <v>381</v>
      </c>
      <c r="B8" s="8" t="s">
        <v>300</v>
      </c>
      <c r="C8" s="166">
        <v>1.95</v>
      </c>
      <c r="D8" s="167">
        <v>4.5</v>
      </c>
      <c r="F8" s="45" t="s">
        <v>340</v>
      </c>
      <c r="G8" s="53" t="s">
        <v>341</v>
      </c>
      <c r="H8" s="124" t="s">
        <v>269</v>
      </c>
      <c r="I8" s="181">
        <v>4.15</v>
      </c>
      <c r="J8" s="182">
        <v>8.9</v>
      </c>
      <c r="L8" s="102" t="s">
        <v>63</v>
      </c>
      <c r="M8" s="1">
        <v>150</v>
      </c>
      <c r="N8" s="52" t="s">
        <v>6</v>
      </c>
      <c r="O8" s="181">
        <v>0.42</v>
      </c>
      <c r="P8" s="241">
        <v>1</v>
      </c>
      <c r="R8" t="s">
        <v>180</v>
      </c>
      <c r="S8"/>
      <c r="T8"/>
      <c r="U8"/>
      <c r="V8"/>
      <c r="X8" s="108" t="s">
        <v>410</v>
      </c>
      <c r="Y8" s="109" t="s">
        <v>35</v>
      </c>
      <c r="Z8" s="110"/>
      <c r="AA8" s="9"/>
      <c r="AB8" s="9"/>
      <c r="AC8" s="110"/>
      <c r="AD8" s="112"/>
      <c r="AE8" s="18"/>
      <c r="AF8" s="112"/>
      <c r="AG8" s="18"/>
      <c r="AH8" s="112"/>
    </row>
    <row r="9" spans="1:34" ht="12.75">
      <c r="A9" s="23" t="s">
        <v>382</v>
      </c>
      <c r="B9" s="8" t="s">
        <v>301</v>
      </c>
      <c r="C9" s="166">
        <v>2.5</v>
      </c>
      <c r="D9" s="167">
        <v>6</v>
      </c>
      <c r="F9" s="45" t="s">
        <v>342</v>
      </c>
      <c r="G9" s="53" t="s">
        <v>343</v>
      </c>
      <c r="H9" s="124" t="s">
        <v>271</v>
      </c>
      <c r="I9" s="181">
        <v>3.15</v>
      </c>
      <c r="J9" s="182">
        <v>6.2</v>
      </c>
      <c r="L9" s="102" t="s">
        <v>63</v>
      </c>
      <c r="M9" s="1">
        <v>180</v>
      </c>
      <c r="N9" s="52" t="s">
        <v>7</v>
      </c>
      <c r="O9" s="181">
        <v>0.42</v>
      </c>
      <c r="P9" s="241">
        <v>1</v>
      </c>
      <c r="R9" s="220" t="s">
        <v>385</v>
      </c>
      <c r="S9" s="221" t="s">
        <v>69</v>
      </c>
      <c r="T9" s="219" t="s">
        <v>386</v>
      </c>
      <c r="U9" s="118" t="s">
        <v>387</v>
      </c>
      <c r="V9"/>
      <c r="X9" s="108" t="s">
        <v>411</v>
      </c>
      <c r="Y9" s="109" t="s">
        <v>39</v>
      </c>
      <c r="Z9" s="111"/>
      <c r="AA9" s="60"/>
      <c r="AB9" s="60"/>
      <c r="AC9" s="113"/>
      <c r="AD9" s="113"/>
      <c r="AE9" s="60"/>
      <c r="AF9" s="113"/>
      <c r="AG9" s="60"/>
      <c r="AH9" s="113"/>
    </row>
    <row r="10" spans="1:34" ht="12.75">
      <c r="A10" s="23" t="s">
        <v>383</v>
      </c>
      <c r="B10" s="117" t="s">
        <v>302</v>
      </c>
      <c r="C10" s="166">
        <v>2.1</v>
      </c>
      <c r="D10" s="168">
        <v>5</v>
      </c>
      <c r="F10" s="45" t="s">
        <v>370</v>
      </c>
      <c r="G10" s="161" t="s">
        <v>371</v>
      </c>
      <c r="H10" s="124" t="s">
        <v>295</v>
      </c>
      <c r="I10" s="181">
        <v>2</v>
      </c>
      <c r="J10" s="183">
        <v>4.25</v>
      </c>
      <c r="L10" s="262" t="s">
        <v>64</v>
      </c>
      <c r="M10" s="1">
        <v>45</v>
      </c>
      <c r="N10" s="52" t="s">
        <v>8</v>
      </c>
      <c r="O10" s="181">
        <v>0.3</v>
      </c>
      <c r="P10" s="241">
        <v>0.63</v>
      </c>
      <c r="R10" s="102" t="s">
        <v>317</v>
      </c>
      <c r="S10" s="4" t="s">
        <v>179</v>
      </c>
      <c r="T10" s="214">
        <v>6.5</v>
      </c>
      <c r="U10" s="241">
        <v>12.5</v>
      </c>
      <c r="V10"/>
      <c r="X10" s="108" t="s">
        <v>412</v>
      </c>
      <c r="Y10" s="109" t="s">
        <v>97</v>
      </c>
      <c r="Z10" s="111"/>
      <c r="AA10" s="60"/>
      <c r="AB10" s="60"/>
      <c r="AC10" s="110"/>
      <c r="AD10" s="113"/>
      <c r="AE10" s="60"/>
      <c r="AF10" s="112"/>
      <c r="AG10" s="60"/>
      <c r="AH10" s="113"/>
    </row>
    <row r="11" spans="1:34" ht="13.5" thickBot="1">
      <c r="A11" s="291" t="s">
        <v>384</v>
      </c>
      <c r="B11" s="292" t="s">
        <v>303</v>
      </c>
      <c r="C11" s="293">
        <v>1.8</v>
      </c>
      <c r="D11" s="294">
        <v>3.88</v>
      </c>
      <c r="F11" s="45" t="s">
        <v>133</v>
      </c>
      <c r="G11" s="53" t="s">
        <v>132</v>
      </c>
      <c r="H11" s="124" t="s">
        <v>271</v>
      </c>
      <c r="I11" s="181">
        <v>1.5</v>
      </c>
      <c r="J11" s="182">
        <v>3.25</v>
      </c>
      <c r="L11" s="262" t="s">
        <v>64</v>
      </c>
      <c r="M11" s="1">
        <v>60</v>
      </c>
      <c r="N11" s="52" t="s">
        <v>9</v>
      </c>
      <c r="O11" s="181">
        <v>0.3</v>
      </c>
      <c r="P11" s="241">
        <v>0.63</v>
      </c>
      <c r="R11" s="103" t="s">
        <v>316</v>
      </c>
      <c r="S11" s="104" t="s">
        <v>178</v>
      </c>
      <c r="T11" s="216">
        <v>3.9</v>
      </c>
      <c r="U11" s="242">
        <v>7.5</v>
      </c>
      <c r="V11"/>
      <c r="X11" s="108" t="s">
        <v>413</v>
      </c>
      <c r="Y11" s="109" t="s">
        <v>98</v>
      </c>
      <c r="Z11" s="111"/>
      <c r="AA11" s="60"/>
      <c r="AB11" s="60"/>
      <c r="AC11" s="113"/>
      <c r="AD11" s="113"/>
      <c r="AE11" s="60"/>
      <c r="AF11" s="113"/>
      <c r="AG11" s="60"/>
      <c r="AH11" s="113"/>
    </row>
    <row r="12" spans="1:34" ht="12.75">
      <c r="A12" s="21" t="s">
        <v>388</v>
      </c>
      <c r="B12" s="133"/>
      <c r="C12" s="169"/>
      <c r="D12" s="165"/>
      <c r="F12" s="45" t="s">
        <v>194</v>
      </c>
      <c r="G12" s="53" t="s">
        <v>195</v>
      </c>
      <c r="H12" s="124" t="s">
        <v>272</v>
      </c>
      <c r="I12" s="181">
        <v>1</v>
      </c>
      <c r="J12" s="182">
        <v>2</v>
      </c>
      <c r="L12" s="262" t="s">
        <v>64</v>
      </c>
      <c r="M12" s="1">
        <v>75</v>
      </c>
      <c r="N12" s="52" t="s">
        <v>10</v>
      </c>
      <c r="O12" s="181">
        <v>0.36</v>
      </c>
      <c r="P12" s="241">
        <v>0.75</v>
      </c>
      <c r="R12" s="62"/>
      <c r="S12" s="62"/>
      <c r="T12" s="218"/>
      <c r="U12" s="196"/>
      <c r="V12"/>
      <c r="X12" s="108" t="s">
        <v>414</v>
      </c>
      <c r="Y12" s="109" t="s">
        <v>99</v>
      </c>
      <c r="Z12" s="111"/>
      <c r="AA12" s="60"/>
      <c r="AB12" s="60"/>
      <c r="AC12" s="113"/>
      <c r="AD12" s="113"/>
      <c r="AE12" s="60"/>
      <c r="AF12" s="113"/>
      <c r="AG12" s="60"/>
      <c r="AH12" s="113"/>
    </row>
    <row r="13" spans="1:34" ht="13.5" thickBot="1">
      <c r="A13" s="23" t="s">
        <v>389</v>
      </c>
      <c r="B13" s="117" t="s">
        <v>293</v>
      </c>
      <c r="C13" s="170">
        <v>2.6</v>
      </c>
      <c r="D13" s="167">
        <v>5.5</v>
      </c>
      <c r="F13" s="45" t="s">
        <v>135</v>
      </c>
      <c r="G13" s="53" t="s">
        <v>134</v>
      </c>
      <c r="H13" s="124" t="s">
        <v>273</v>
      </c>
      <c r="I13" s="181">
        <v>2.65</v>
      </c>
      <c r="J13" s="182">
        <v>6</v>
      </c>
      <c r="L13" s="262" t="s">
        <v>64</v>
      </c>
      <c r="M13" s="1">
        <v>90</v>
      </c>
      <c r="N13" s="52" t="s">
        <v>11</v>
      </c>
      <c r="O13" s="181">
        <v>0.42</v>
      </c>
      <c r="P13" s="241">
        <v>1</v>
      </c>
      <c r="R13" s="44" t="s">
        <v>153</v>
      </c>
      <c r="S13" s="13"/>
      <c r="T13" s="13"/>
      <c r="V13" s="13"/>
      <c r="X13" s="108" t="s">
        <v>415</v>
      </c>
      <c r="Y13" s="109" t="s">
        <v>100</v>
      </c>
      <c r="Z13" s="111"/>
      <c r="AA13" s="60"/>
      <c r="AB13" s="60"/>
      <c r="AC13" s="111"/>
      <c r="AD13" s="113"/>
      <c r="AE13" s="60"/>
      <c r="AF13" s="113"/>
      <c r="AG13" s="60"/>
      <c r="AH13" s="113"/>
    </row>
    <row r="14" spans="1:34" ht="12.75">
      <c r="A14" s="23" t="s">
        <v>390</v>
      </c>
      <c r="B14" s="117" t="s">
        <v>81</v>
      </c>
      <c r="C14" s="166">
        <v>1.85</v>
      </c>
      <c r="D14" s="167">
        <v>4.25</v>
      </c>
      <c r="F14" s="45" t="s">
        <v>152</v>
      </c>
      <c r="G14" s="53" t="s">
        <v>151</v>
      </c>
      <c r="H14" s="124" t="s">
        <v>274</v>
      </c>
      <c r="I14" s="181">
        <v>1.2</v>
      </c>
      <c r="J14" s="182">
        <v>2.5</v>
      </c>
      <c r="L14" s="262" t="s">
        <v>64</v>
      </c>
      <c r="M14" s="1">
        <v>100</v>
      </c>
      <c r="N14" s="52" t="s">
        <v>12</v>
      </c>
      <c r="O14" s="181">
        <v>0.42</v>
      </c>
      <c r="P14" s="241">
        <v>1</v>
      </c>
      <c r="R14" s="74" t="s">
        <v>385</v>
      </c>
      <c r="S14" s="37" t="s">
        <v>69</v>
      </c>
      <c r="T14" s="219" t="s">
        <v>386</v>
      </c>
      <c r="U14" s="118" t="s">
        <v>440</v>
      </c>
      <c r="V14"/>
      <c r="X14" s="108" t="s">
        <v>416</v>
      </c>
      <c r="Y14" s="109" t="s">
        <v>101</v>
      </c>
      <c r="Z14" s="111"/>
      <c r="AA14" s="60"/>
      <c r="AB14" s="60"/>
      <c r="AC14" s="111"/>
      <c r="AD14" s="110"/>
      <c r="AE14" s="60"/>
      <c r="AF14" s="113"/>
      <c r="AG14" s="60"/>
      <c r="AH14" s="113"/>
    </row>
    <row r="15" spans="1:34" ht="12.75">
      <c r="A15" s="23" t="s">
        <v>391</v>
      </c>
      <c r="B15" s="117" t="s">
        <v>77</v>
      </c>
      <c r="C15" s="166">
        <v>1</v>
      </c>
      <c r="D15" s="167">
        <v>2.5</v>
      </c>
      <c r="F15" s="45" t="s">
        <v>138</v>
      </c>
      <c r="G15" s="54" t="s">
        <v>137</v>
      </c>
      <c r="H15" s="125" t="s">
        <v>271</v>
      </c>
      <c r="I15" s="181">
        <v>4.65</v>
      </c>
      <c r="J15" s="182">
        <v>9.75</v>
      </c>
      <c r="L15" s="262" t="s">
        <v>64</v>
      </c>
      <c r="M15" s="1">
        <v>120</v>
      </c>
      <c r="N15" s="52" t="s">
        <v>13</v>
      </c>
      <c r="O15" s="181">
        <v>0.47</v>
      </c>
      <c r="P15" s="241">
        <v>1.13</v>
      </c>
      <c r="R15" s="38" t="s">
        <v>154</v>
      </c>
      <c r="S15" s="35" t="s">
        <v>288</v>
      </c>
      <c r="T15" s="166">
        <v>0.89</v>
      </c>
      <c r="U15" s="167">
        <v>2</v>
      </c>
      <c r="V15"/>
      <c r="X15" s="108" t="s">
        <v>417</v>
      </c>
      <c r="Y15" s="109" t="s">
        <v>102</v>
      </c>
      <c r="Z15" s="111"/>
      <c r="AA15" s="60"/>
      <c r="AB15" s="18"/>
      <c r="AC15" s="111"/>
      <c r="AD15" s="60"/>
      <c r="AE15" s="18"/>
      <c r="AF15" s="112"/>
      <c r="AG15" s="18"/>
      <c r="AH15" s="113"/>
    </row>
    <row r="16" spans="1:34" ht="13.5" thickBot="1">
      <c r="A16" s="23" t="s">
        <v>392</v>
      </c>
      <c r="B16" s="117" t="s">
        <v>209</v>
      </c>
      <c r="C16" s="166">
        <v>1.45</v>
      </c>
      <c r="D16" s="167">
        <v>2.75</v>
      </c>
      <c r="F16" s="46" t="s">
        <v>275</v>
      </c>
      <c r="G16" s="55" t="s">
        <v>184</v>
      </c>
      <c r="H16" s="71" t="s">
        <v>443</v>
      </c>
      <c r="I16" s="184">
        <v>0.8</v>
      </c>
      <c r="J16" s="185">
        <v>1.95</v>
      </c>
      <c r="L16" s="262" t="s">
        <v>64</v>
      </c>
      <c r="M16" s="1">
        <v>150</v>
      </c>
      <c r="N16" s="52" t="s">
        <v>14</v>
      </c>
      <c r="O16" s="181">
        <v>0.55</v>
      </c>
      <c r="P16" s="241">
        <v>1.25</v>
      </c>
      <c r="R16" s="38" t="s">
        <v>155</v>
      </c>
      <c r="S16" s="35" t="s">
        <v>289</v>
      </c>
      <c r="T16" s="166">
        <v>0.89</v>
      </c>
      <c r="U16" s="167">
        <v>2</v>
      </c>
      <c r="V16"/>
      <c r="X16" s="108" t="s">
        <v>418</v>
      </c>
      <c r="Y16" s="109" t="s">
        <v>103</v>
      </c>
      <c r="Z16" s="111"/>
      <c r="AA16" s="60"/>
      <c r="AB16" s="60"/>
      <c r="AC16" s="113"/>
      <c r="AD16" s="60"/>
      <c r="AE16" s="60"/>
      <c r="AF16" s="113"/>
      <c r="AG16" s="60"/>
      <c r="AH16" s="113"/>
    </row>
    <row r="17" spans="1:34" ht="12.75">
      <c r="A17" s="23" t="s">
        <v>393</v>
      </c>
      <c r="B17" s="117" t="s">
        <v>292</v>
      </c>
      <c r="C17" s="166">
        <v>0.85</v>
      </c>
      <c r="D17" s="171">
        <v>2.3</v>
      </c>
      <c r="F17" s="278" t="s">
        <v>444</v>
      </c>
      <c r="G17" s="69"/>
      <c r="H17" s="130"/>
      <c r="I17" s="191"/>
      <c r="J17" s="279"/>
      <c r="L17" s="262" t="s">
        <v>64</v>
      </c>
      <c r="M17" s="1">
        <v>180</v>
      </c>
      <c r="N17" s="52" t="s">
        <v>15</v>
      </c>
      <c r="O17" s="181">
        <v>0.55</v>
      </c>
      <c r="P17" s="241">
        <v>1.25</v>
      </c>
      <c r="R17" s="38" t="s">
        <v>156</v>
      </c>
      <c r="S17" s="87" t="s">
        <v>290</v>
      </c>
      <c r="T17" s="166">
        <v>0.79</v>
      </c>
      <c r="U17" s="167">
        <v>1.63</v>
      </c>
      <c r="V17"/>
      <c r="X17" s="108" t="s">
        <v>419</v>
      </c>
      <c r="Y17" s="109" t="s">
        <v>104</v>
      </c>
      <c r="Z17" s="111"/>
      <c r="AA17" s="60"/>
      <c r="AB17" s="60"/>
      <c r="AC17" s="111"/>
      <c r="AD17" s="60"/>
      <c r="AE17" s="60"/>
      <c r="AF17" s="113"/>
      <c r="AG17" s="60"/>
      <c r="AH17" s="112"/>
    </row>
    <row r="18" spans="1:34" ht="12.75">
      <c r="A18" s="23" t="s">
        <v>394</v>
      </c>
      <c r="B18" s="117" t="s">
        <v>304</v>
      </c>
      <c r="C18" s="166">
        <v>1.75</v>
      </c>
      <c r="D18" s="167">
        <v>3.88</v>
      </c>
      <c r="F18" s="45" t="s">
        <v>117</v>
      </c>
      <c r="G18" s="53" t="s">
        <v>116</v>
      </c>
      <c r="H18" s="124" t="s">
        <v>269</v>
      </c>
      <c r="I18" s="181">
        <v>1.25</v>
      </c>
      <c r="J18" s="182">
        <v>2.75</v>
      </c>
      <c r="L18" s="262" t="s">
        <v>65</v>
      </c>
      <c r="M18" s="1">
        <v>60</v>
      </c>
      <c r="N18" s="52" t="s">
        <v>16</v>
      </c>
      <c r="O18" s="181">
        <v>0.36</v>
      </c>
      <c r="P18" s="241">
        <v>0.75</v>
      </c>
      <c r="R18" s="38" t="s">
        <v>237</v>
      </c>
      <c r="S18" s="88" t="s">
        <v>291</v>
      </c>
      <c r="T18" s="200">
        <v>1.03</v>
      </c>
      <c r="U18" s="345">
        <v>2.25</v>
      </c>
      <c r="V18"/>
      <c r="X18" s="108" t="s">
        <v>420</v>
      </c>
      <c r="Y18" s="109" t="s">
        <v>105</v>
      </c>
      <c r="Z18" s="111"/>
      <c r="AA18" s="60"/>
      <c r="AB18" s="60"/>
      <c r="AC18" s="111"/>
      <c r="AD18" s="60"/>
      <c r="AE18" s="60"/>
      <c r="AF18" s="112"/>
      <c r="AG18" s="60"/>
      <c r="AH18" s="60"/>
    </row>
    <row r="19" spans="1:34" ht="12.75">
      <c r="A19" s="23" t="s">
        <v>395</v>
      </c>
      <c r="B19" s="117" t="s">
        <v>75</v>
      </c>
      <c r="C19" s="166">
        <v>1.4</v>
      </c>
      <c r="D19" s="167">
        <v>3</v>
      </c>
      <c r="F19" s="45" t="s">
        <v>119</v>
      </c>
      <c r="G19" s="53" t="s">
        <v>118</v>
      </c>
      <c r="H19" s="126" t="s">
        <v>445</v>
      </c>
      <c r="I19" s="181">
        <v>0.95</v>
      </c>
      <c r="J19" s="182">
        <v>2.25</v>
      </c>
      <c r="L19" s="262" t="s">
        <v>65</v>
      </c>
      <c r="M19" s="1">
        <v>75</v>
      </c>
      <c r="N19" s="52" t="s">
        <v>17</v>
      </c>
      <c r="O19" s="181">
        <v>0.42</v>
      </c>
      <c r="P19" s="241">
        <v>1</v>
      </c>
      <c r="R19" s="38" t="s">
        <v>238</v>
      </c>
      <c r="S19" s="88">
        <v>6514</v>
      </c>
      <c r="T19" s="200">
        <v>1.55</v>
      </c>
      <c r="U19" s="345">
        <v>3.5</v>
      </c>
      <c r="V19"/>
      <c r="X19" s="108" t="s">
        <v>421</v>
      </c>
      <c r="Y19" s="109" t="s">
        <v>106</v>
      </c>
      <c r="Z19" s="111"/>
      <c r="AA19" s="60"/>
      <c r="AB19" s="60"/>
      <c r="AC19" s="113"/>
      <c r="AD19" s="60"/>
      <c r="AE19" s="60"/>
      <c r="AF19" s="113"/>
      <c r="AG19" s="60"/>
      <c r="AH19" s="60"/>
    </row>
    <row r="20" spans="1:34" ht="12.75">
      <c r="A20" s="23" t="s">
        <v>90</v>
      </c>
      <c r="B20" s="8" t="s">
        <v>91</v>
      </c>
      <c r="C20" s="166">
        <v>1.2</v>
      </c>
      <c r="D20" s="167">
        <v>2.75</v>
      </c>
      <c r="F20" s="45" t="s">
        <v>121</v>
      </c>
      <c r="G20" s="53" t="s">
        <v>120</v>
      </c>
      <c r="H20" s="124" t="s">
        <v>273</v>
      </c>
      <c r="I20" s="181">
        <v>1.9</v>
      </c>
      <c r="J20" s="182">
        <v>4.13</v>
      </c>
      <c r="L20" s="262" t="s">
        <v>65</v>
      </c>
      <c r="M20" s="1">
        <v>90</v>
      </c>
      <c r="N20" s="52" t="s">
        <v>18</v>
      </c>
      <c r="O20" s="181">
        <v>0.47</v>
      </c>
      <c r="P20" s="241">
        <v>1.13</v>
      </c>
      <c r="R20" s="23" t="s">
        <v>84</v>
      </c>
      <c r="S20" s="8" t="s">
        <v>93</v>
      </c>
      <c r="T20" s="166">
        <v>1.15</v>
      </c>
      <c r="U20" s="167">
        <v>2.5</v>
      </c>
      <c r="V20"/>
      <c r="X20" s="108" t="s">
        <v>422</v>
      </c>
      <c r="Y20" s="109" t="s">
        <v>95</v>
      </c>
      <c r="Z20" s="111"/>
      <c r="AA20" s="60"/>
      <c r="AB20" s="60"/>
      <c r="AC20" s="113"/>
      <c r="AD20" s="60"/>
      <c r="AE20" s="60"/>
      <c r="AF20" s="110"/>
      <c r="AG20" s="60"/>
      <c r="AH20" s="60"/>
    </row>
    <row r="21" spans="1:34" ht="12.75">
      <c r="A21" s="23" t="s">
        <v>396</v>
      </c>
      <c r="B21" s="8" t="s">
        <v>76</v>
      </c>
      <c r="C21" s="166">
        <v>1.55</v>
      </c>
      <c r="D21" s="167">
        <v>3.25</v>
      </c>
      <c r="F21" s="45" t="s">
        <v>123</v>
      </c>
      <c r="G21" s="53" t="s">
        <v>122</v>
      </c>
      <c r="H21" s="124" t="s">
        <v>273</v>
      </c>
      <c r="I21" s="181">
        <v>1.9</v>
      </c>
      <c r="J21" s="182">
        <v>4</v>
      </c>
      <c r="L21" s="262" t="s">
        <v>65</v>
      </c>
      <c r="M21" s="1">
        <v>100</v>
      </c>
      <c r="N21" s="52" t="s">
        <v>19</v>
      </c>
      <c r="O21" s="181">
        <v>0.47</v>
      </c>
      <c r="P21" s="241">
        <v>1.13</v>
      </c>
      <c r="R21" s="23" t="s">
        <v>85</v>
      </c>
      <c r="S21" s="8" t="s">
        <v>94</v>
      </c>
      <c r="T21" s="166">
        <v>1.61</v>
      </c>
      <c r="U21" s="167">
        <v>3.75</v>
      </c>
      <c r="V21"/>
      <c r="X21" s="108" t="s">
        <v>423</v>
      </c>
      <c r="Y21" s="109" t="s">
        <v>253</v>
      </c>
      <c r="Z21" s="113"/>
      <c r="AA21" s="60"/>
      <c r="AB21" s="60"/>
      <c r="AC21" s="113"/>
      <c r="AD21" s="60"/>
      <c r="AE21" s="60"/>
      <c r="AF21" s="110"/>
      <c r="AG21" s="60"/>
      <c r="AH21" s="60"/>
    </row>
    <row r="22" spans="1:34" ht="13.5" thickBot="1">
      <c r="A22" s="24" t="s">
        <v>397</v>
      </c>
      <c r="B22" s="134" t="s">
        <v>305</v>
      </c>
      <c r="C22" s="172">
        <v>1.25</v>
      </c>
      <c r="D22" s="173">
        <v>2.75</v>
      </c>
      <c r="F22" s="49" t="s">
        <v>276</v>
      </c>
      <c r="G22" s="87" t="s">
        <v>197</v>
      </c>
      <c r="H22" s="127" t="s">
        <v>272</v>
      </c>
      <c r="I22" s="181">
        <v>2.4</v>
      </c>
      <c r="J22" s="182">
        <v>5.5</v>
      </c>
      <c r="L22" s="262" t="s">
        <v>65</v>
      </c>
      <c r="M22" s="1">
        <v>120</v>
      </c>
      <c r="N22" s="52" t="s">
        <v>20</v>
      </c>
      <c r="O22" s="181">
        <v>0.55</v>
      </c>
      <c r="P22" s="241">
        <v>1.25</v>
      </c>
      <c r="R22" s="23" t="s">
        <v>82</v>
      </c>
      <c r="S22" s="8" t="s">
        <v>83</v>
      </c>
      <c r="T22" s="166">
        <v>1.15</v>
      </c>
      <c r="U22" s="167">
        <v>2.5</v>
      </c>
      <c r="V22"/>
      <c r="X22" s="108" t="s">
        <v>424</v>
      </c>
      <c r="Y22" s="109" t="s">
        <v>107</v>
      </c>
      <c r="Z22" s="111"/>
      <c r="AA22" s="60"/>
      <c r="AB22" s="60"/>
      <c r="AC22" s="111"/>
      <c r="AD22" s="60"/>
      <c r="AE22" s="60"/>
      <c r="AF22" s="112"/>
      <c r="AG22" s="60"/>
      <c r="AH22" s="60"/>
    </row>
    <row r="23" spans="1:34" ht="12.75">
      <c r="A23" s="21" t="s">
        <v>398</v>
      </c>
      <c r="B23" s="133"/>
      <c r="C23" s="169"/>
      <c r="D23" s="165"/>
      <c r="F23" s="49" t="s">
        <v>277</v>
      </c>
      <c r="G23" s="87" t="s">
        <v>278</v>
      </c>
      <c r="H23" s="127" t="s">
        <v>279</v>
      </c>
      <c r="I23" s="181">
        <v>2.5</v>
      </c>
      <c r="J23" s="182">
        <v>5.75</v>
      </c>
      <c r="L23" s="262" t="s">
        <v>65</v>
      </c>
      <c r="M23" s="1">
        <v>150</v>
      </c>
      <c r="N23" s="52" t="s">
        <v>21</v>
      </c>
      <c r="O23" s="181">
        <v>0.61</v>
      </c>
      <c r="P23" s="241">
        <v>1.38</v>
      </c>
      <c r="R23" s="23" t="s">
        <v>86</v>
      </c>
      <c r="S23" s="8" t="s">
        <v>87</v>
      </c>
      <c r="T23" s="166">
        <v>1.33</v>
      </c>
      <c r="U23" s="167">
        <v>3</v>
      </c>
      <c r="V23"/>
      <c r="X23" s="108" t="s">
        <v>425</v>
      </c>
      <c r="Y23" s="109" t="s">
        <v>41</v>
      </c>
      <c r="Z23" s="111"/>
      <c r="AA23" s="60"/>
      <c r="AB23" s="60"/>
      <c r="AC23" s="60"/>
      <c r="AD23" s="60"/>
      <c r="AE23" s="60"/>
      <c r="AF23" s="113"/>
      <c r="AG23" s="60"/>
      <c r="AH23" s="60"/>
    </row>
    <row r="24" spans="1:32" ht="13.5" thickBot="1">
      <c r="A24" s="23" t="s">
        <v>399</v>
      </c>
      <c r="B24" s="117" t="s">
        <v>306</v>
      </c>
      <c r="C24" s="166">
        <v>1.55</v>
      </c>
      <c r="D24" s="167">
        <v>3.5</v>
      </c>
      <c r="F24" s="282" t="s">
        <v>280</v>
      </c>
      <c r="G24" s="283" t="s">
        <v>124</v>
      </c>
      <c r="H24" s="284" t="s">
        <v>281</v>
      </c>
      <c r="I24" s="285">
        <v>1.4</v>
      </c>
      <c r="J24" s="205">
        <v>3</v>
      </c>
      <c r="L24" s="262" t="s">
        <v>65</v>
      </c>
      <c r="M24" s="1">
        <v>180</v>
      </c>
      <c r="N24" s="52" t="s">
        <v>22</v>
      </c>
      <c r="O24" s="181">
        <v>0.68</v>
      </c>
      <c r="P24" s="241">
        <v>1.5</v>
      </c>
      <c r="R24" s="23" t="s">
        <v>349</v>
      </c>
      <c r="S24" s="8" t="s">
        <v>348</v>
      </c>
      <c r="T24" s="166">
        <v>1.74</v>
      </c>
      <c r="U24" s="167">
        <v>3.5</v>
      </c>
      <c r="V24"/>
      <c r="Y24" s="7"/>
      <c r="Z24" s="318">
        <f>SUM(Z5:Z23)</f>
        <v>0</v>
      </c>
      <c r="AF24" s="338">
        <f>SUM(AF5:AF23)</f>
        <v>0</v>
      </c>
    </row>
    <row r="25" spans="1:34" ht="13.5" thickBot="1">
      <c r="A25" s="23" t="s">
        <v>400</v>
      </c>
      <c r="B25" s="8" t="s">
        <v>307</v>
      </c>
      <c r="C25" s="170">
        <v>1.55</v>
      </c>
      <c r="D25" s="167">
        <v>3.5</v>
      </c>
      <c r="F25" s="15" t="s">
        <v>446</v>
      </c>
      <c r="G25" s="26"/>
      <c r="H25" s="122"/>
      <c r="I25" s="186"/>
      <c r="J25" s="187"/>
      <c r="L25" s="262" t="s">
        <v>65</v>
      </c>
      <c r="M25" s="1">
        <v>200</v>
      </c>
      <c r="N25" s="52" t="s">
        <v>23</v>
      </c>
      <c r="O25" s="181">
        <v>0.81</v>
      </c>
      <c r="P25" s="241">
        <v>1.75</v>
      </c>
      <c r="R25" s="23" t="s">
        <v>350</v>
      </c>
      <c r="S25" s="8" t="s">
        <v>351</v>
      </c>
      <c r="T25" s="166">
        <v>3.63</v>
      </c>
      <c r="U25" s="168">
        <v>7.5</v>
      </c>
      <c r="V25"/>
      <c r="X25" s="298" t="s">
        <v>426</v>
      </c>
      <c r="Y25" s="299"/>
      <c r="Z25" s="300"/>
      <c r="AA25" s="19"/>
      <c r="AB25" s="19"/>
      <c r="AC25" s="19"/>
      <c r="AD25" s="19"/>
      <c r="AE25" s="19"/>
      <c r="AF25" s="114"/>
      <c r="AG25" s="19"/>
      <c r="AH25" s="19"/>
    </row>
    <row r="26" spans="1:34" ht="12.75">
      <c r="A26" s="23" t="s">
        <v>401</v>
      </c>
      <c r="B26" s="117" t="s">
        <v>79</v>
      </c>
      <c r="C26" s="170">
        <v>1.45</v>
      </c>
      <c r="D26" s="167">
        <v>3</v>
      </c>
      <c r="F26" s="47" t="s">
        <v>202</v>
      </c>
      <c r="G26" s="53" t="s">
        <v>108</v>
      </c>
      <c r="H26" s="124" t="s">
        <v>269</v>
      </c>
      <c r="I26" s="181">
        <v>1</v>
      </c>
      <c r="J26" s="182">
        <v>2.25</v>
      </c>
      <c r="L26" s="262" t="s">
        <v>66</v>
      </c>
      <c r="M26" s="1">
        <v>120</v>
      </c>
      <c r="N26" s="52" t="s">
        <v>24</v>
      </c>
      <c r="O26" s="181">
        <v>0.42</v>
      </c>
      <c r="P26" s="241">
        <v>1</v>
      </c>
      <c r="R26" s="23" t="s">
        <v>350</v>
      </c>
      <c r="S26" s="8" t="s">
        <v>352</v>
      </c>
      <c r="T26" s="166">
        <v>3.63</v>
      </c>
      <c r="U26" s="168">
        <v>7.5</v>
      </c>
      <c r="V26"/>
      <c r="X26" s="301" t="s">
        <v>427</v>
      </c>
      <c r="Y26" s="302" t="s">
        <v>34</v>
      </c>
      <c r="Z26" s="303"/>
      <c r="AA26" s="304"/>
      <c r="AB26" s="304"/>
      <c r="AC26" s="304"/>
      <c r="AD26" s="304"/>
      <c r="AE26" s="304"/>
      <c r="AF26" s="305"/>
      <c r="AG26" s="304"/>
      <c r="AH26" s="306"/>
    </row>
    <row r="27" spans="1:34" ht="13.5" thickBot="1">
      <c r="A27" s="24" t="s">
        <v>402</v>
      </c>
      <c r="B27" s="134" t="s">
        <v>78</v>
      </c>
      <c r="C27" s="172">
        <v>2.45</v>
      </c>
      <c r="D27" s="173">
        <v>5.25</v>
      </c>
      <c r="F27" s="47" t="s">
        <v>203</v>
      </c>
      <c r="G27" s="53" t="s">
        <v>109</v>
      </c>
      <c r="H27" s="124" t="s">
        <v>269</v>
      </c>
      <c r="I27" s="181">
        <v>1.25</v>
      </c>
      <c r="J27" s="182">
        <v>2.75</v>
      </c>
      <c r="L27" s="262" t="s">
        <v>67</v>
      </c>
      <c r="M27" s="1">
        <v>120</v>
      </c>
      <c r="N27" s="52" t="s">
        <v>25</v>
      </c>
      <c r="O27" s="181">
        <v>0.47</v>
      </c>
      <c r="P27" s="241">
        <v>1.13</v>
      </c>
      <c r="R27" s="23" t="s">
        <v>85</v>
      </c>
      <c r="S27" s="8" t="s">
        <v>353</v>
      </c>
      <c r="T27" s="166">
        <v>2.23</v>
      </c>
      <c r="U27" s="168">
        <v>4.75</v>
      </c>
      <c r="V27"/>
      <c r="X27" s="307" t="s">
        <v>428</v>
      </c>
      <c r="Y27" s="115" t="s">
        <v>254</v>
      </c>
      <c r="Z27" s="111"/>
      <c r="AA27" s="60"/>
      <c r="AB27" s="60"/>
      <c r="AC27" s="60"/>
      <c r="AD27" s="60"/>
      <c r="AE27" s="60"/>
      <c r="AF27" s="110"/>
      <c r="AG27" s="60"/>
      <c r="AH27" s="308"/>
    </row>
    <row r="28" spans="1:34" ht="12.75">
      <c r="A28" s="21" t="s">
        <v>403</v>
      </c>
      <c r="B28" s="133"/>
      <c r="C28" s="169"/>
      <c r="D28" s="165"/>
      <c r="F28" s="47" t="s">
        <v>282</v>
      </c>
      <c r="G28" s="53" t="s">
        <v>283</v>
      </c>
      <c r="H28" s="124" t="s">
        <v>269</v>
      </c>
      <c r="I28" s="181">
        <v>2.15</v>
      </c>
      <c r="J28" s="182">
        <v>4.75</v>
      </c>
      <c r="L28" s="262" t="s">
        <v>67</v>
      </c>
      <c r="M28" s="1">
        <v>140</v>
      </c>
      <c r="N28" s="52">
        <v>36140</v>
      </c>
      <c r="O28" s="181">
        <v>0.81</v>
      </c>
      <c r="P28" s="241">
        <v>1.75</v>
      </c>
      <c r="R28" s="23" t="s">
        <v>85</v>
      </c>
      <c r="S28" s="8" t="s">
        <v>354</v>
      </c>
      <c r="T28" s="166">
        <v>2.23</v>
      </c>
      <c r="U28" s="168">
        <v>4.75</v>
      </c>
      <c r="V28"/>
      <c r="X28" s="307" t="s">
        <v>255</v>
      </c>
      <c r="Y28" s="115" t="s">
        <v>256</v>
      </c>
      <c r="Z28" s="111"/>
      <c r="AA28" s="60"/>
      <c r="AB28" s="60"/>
      <c r="AC28" s="60"/>
      <c r="AD28" s="60"/>
      <c r="AE28" s="60"/>
      <c r="AF28" s="113"/>
      <c r="AG28" s="60"/>
      <c r="AH28" s="308"/>
    </row>
    <row r="29" spans="1:34" ht="12.75">
      <c r="A29" s="135" t="s">
        <v>449</v>
      </c>
      <c r="B29" s="136" t="s">
        <v>308</v>
      </c>
      <c r="C29" s="174">
        <v>2.4</v>
      </c>
      <c r="D29" s="175">
        <v>6</v>
      </c>
      <c r="F29" s="47" t="s">
        <v>177</v>
      </c>
      <c r="G29" s="53" t="s">
        <v>136</v>
      </c>
      <c r="H29" s="124" t="s">
        <v>269</v>
      </c>
      <c r="I29" s="181">
        <v>5.3</v>
      </c>
      <c r="J29" s="182">
        <v>11.45</v>
      </c>
      <c r="L29" s="262" t="s">
        <v>67</v>
      </c>
      <c r="M29" s="1">
        <v>180</v>
      </c>
      <c r="N29" s="52" t="s">
        <v>26</v>
      </c>
      <c r="O29" s="181">
        <v>0.86</v>
      </c>
      <c r="P29" s="241">
        <v>2</v>
      </c>
      <c r="R29" s="23" t="s">
        <v>360</v>
      </c>
      <c r="S29" s="8" t="s">
        <v>361</v>
      </c>
      <c r="T29" s="166">
        <v>0.8</v>
      </c>
      <c r="U29" s="168">
        <v>1.75</v>
      </c>
      <c r="V29"/>
      <c r="X29" s="307" t="s">
        <v>429</v>
      </c>
      <c r="Y29" s="115" t="s">
        <v>257</v>
      </c>
      <c r="Z29" s="111"/>
      <c r="AA29" s="60"/>
      <c r="AB29" s="60"/>
      <c r="AC29" s="60"/>
      <c r="AD29" s="60"/>
      <c r="AE29" s="60"/>
      <c r="AF29" s="113"/>
      <c r="AG29" s="60"/>
      <c r="AH29" s="308"/>
    </row>
    <row r="30" spans="1:34" ht="13.5" thickBot="1">
      <c r="A30" s="23" t="s">
        <v>330</v>
      </c>
      <c r="B30" s="117" t="s">
        <v>77</v>
      </c>
      <c r="C30" s="166">
        <v>1.25</v>
      </c>
      <c r="D30" s="167">
        <v>2.75</v>
      </c>
      <c r="F30" s="47" t="s">
        <v>111</v>
      </c>
      <c r="G30" s="53" t="s">
        <v>110</v>
      </c>
      <c r="H30" s="124" t="s">
        <v>269</v>
      </c>
      <c r="I30" s="181">
        <v>1.3</v>
      </c>
      <c r="J30" s="182">
        <v>2.8</v>
      </c>
      <c r="L30" s="263"/>
      <c r="M30" s="62"/>
      <c r="N30" s="264"/>
      <c r="O30" s="265"/>
      <c r="P30" s="266"/>
      <c r="R30" s="23" t="s">
        <v>192</v>
      </c>
      <c r="S30" s="89" t="s">
        <v>193</v>
      </c>
      <c r="T30" s="166">
        <v>7.38</v>
      </c>
      <c r="U30" s="168">
        <v>0</v>
      </c>
      <c r="V30"/>
      <c r="X30" s="309" t="s">
        <v>430</v>
      </c>
      <c r="Y30" s="116" t="s">
        <v>258</v>
      </c>
      <c r="Z30" s="112"/>
      <c r="AA30" s="60"/>
      <c r="AB30" s="60"/>
      <c r="AC30" s="60"/>
      <c r="AD30" s="60"/>
      <c r="AE30" s="60"/>
      <c r="AF30" s="113"/>
      <c r="AG30" s="60"/>
      <c r="AH30" s="308"/>
    </row>
    <row r="31" spans="1:34" ht="13.5" thickBot="1">
      <c r="A31" s="23" t="s">
        <v>331</v>
      </c>
      <c r="B31" s="117" t="s">
        <v>309</v>
      </c>
      <c r="C31" s="166">
        <v>1.45</v>
      </c>
      <c r="D31" s="167">
        <v>3</v>
      </c>
      <c r="F31" s="47" t="s">
        <v>113</v>
      </c>
      <c r="G31" s="53" t="s">
        <v>112</v>
      </c>
      <c r="H31" s="124" t="s">
        <v>269</v>
      </c>
      <c r="I31" s="181">
        <v>0.95</v>
      </c>
      <c r="J31" s="182">
        <v>2.1</v>
      </c>
      <c r="L31" s="271" t="s">
        <v>344</v>
      </c>
      <c r="M31" s="272">
        <v>120</v>
      </c>
      <c r="N31" s="273">
        <v>30036</v>
      </c>
      <c r="O31" s="274">
        <v>25</v>
      </c>
      <c r="P31" s="275" t="s">
        <v>374</v>
      </c>
      <c r="R31" s="24" t="s">
        <v>88</v>
      </c>
      <c r="S31" s="25" t="s">
        <v>89</v>
      </c>
      <c r="T31" s="203">
        <v>1.74</v>
      </c>
      <c r="U31" s="173">
        <v>3.88</v>
      </c>
      <c r="V31"/>
      <c r="X31" s="307" t="s">
        <v>431</v>
      </c>
      <c r="Y31" s="116" t="s">
        <v>259</v>
      </c>
      <c r="Z31" s="112"/>
      <c r="AA31" s="60"/>
      <c r="AB31" s="60"/>
      <c r="AC31" s="60"/>
      <c r="AD31" s="60"/>
      <c r="AE31" s="60"/>
      <c r="AF31" s="113"/>
      <c r="AG31" s="60"/>
      <c r="AH31" s="308"/>
    </row>
    <row r="32" spans="1:34" ht="24.75" thickBot="1">
      <c r="A32" s="23" t="s">
        <v>332</v>
      </c>
      <c r="B32" s="117" t="s">
        <v>79</v>
      </c>
      <c r="C32" s="166">
        <v>1.55</v>
      </c>
      <c r="D32" s="167">
        <v>3</v>
      </c>
      <c r="F32" s="47" t="s">
        <v>115</v>
      </c>
      <c r="G32" s="53" t="s">
        <v>114</v>
      </c>
      <c r="H32" s="124" t="s">
        <v>269</v>
      </c>
      <c r="I32" s="181">
        <v>0.95</v>
      </c>
      <c r="J32" s="182">
        <v>2.25</v>
      </c>
      <c r="L32" s="267" t="s">
        <v>345</v>
      </c>
      <c r="M32" s="268" t="s">
        <v>346</v>
      </c>
      <c r="N32" s="269">
        <v>30038</v>
      </c>
      <c r="O32" s="270">
        <v>20</v>
      </c>
      <c r="P32" s="185" t="s">
        <v>375</v>
      </c>
      <c r="R32" s="90"/>
      <c r="S32" s="91"/>
      <c r="T32" s="92"/>
      <c r="U32" s="86"/>
      <c r="V32"/>
      <c r="X32" s="307" t="s">
        <v>432</v>
      </c>
      <c r="Y32" s="115" t="s">
        <v>260</v>
      </c>
      <c r="Z32" s="113"/>
      <c r="AA32" s="60"/>
      <c r="AB32" s="60"/>
      <c r="AC32" s="60"/>
      <c r="AD32" s="60"/>
      <c r="AE32" s="60"/>
      <c r="AF32" s="110"/>
      <c r="AG32" s="60"/>
      <c r="AH32" s="308"/>
    </row>
    <row r="33" spans="1:34" ht="13.5" thickBot="1">
      <c r="A33" s="291" t="s">
        <v>333</v>
      </c>
      <c r="B33" s="292" t="s">
        <v>310</v>
      </c>
      <c r="C33" s="293">
        <v>1.45</v>
      </c>
      <c r="D33" s="295">
        <v>3.25</v>
      </c>
      <c r="F33" s="48" t="s">
        <v>284</v>
      </c>
      <c r="G33" s="55" t="s">
        <v>234</v>
      </c>
      <c r="H33" s="128" t="s">
        <v>285</v>
      </c>
      <c r="I33" s="184">
        <v>0.95</v>
      </c>
      <c r="J33" s="185">
        <v>2.13</v>
      </c>
      <c r="O33" s="193"/>
      <c r="P33" s="196"/>
      <c r="V33"/>
      <c r="X33" s="309" t="s">
        <v>433</v>
      </c>
      <c r="Y33" s="109" t="s">
        <v>261</v>
      </c>
      <c r="Z33" s="111"/>
      <c r="AA33" s="60"/>
      <c r="AB33" s="60"/>
      <c r="AC33" s="60"/>
      <c r="AD33" s="60"/>
      <c r="AE33" s="60"/>
      <c r="AF33" s="113"/>
      <c r="AG33" s="60"/>
      <c r="AH33" s="308"/>
    </row>
    <row r="34" spans="1:34" ht="12.75">
      <c r="A34" s="21" t="s">
        <v>92</v>
      </c>
      <c r="B34" s="133"/>
      <c r="C34" s="169"/>
      <c r="D34" s="165"/>
      <c r="F34" s="68" t="s">
        <v>447</v>
      </c>
      <c r="G34" s="69"/>
      <c r="H34" s="130"/>
      <c r="I34" s="191"/>
      <c r="J34" s="279"/>
      <c r="O34" s="193"/>
      <c r="P34" s="196"/>
      <c r="V34"/>
      <c r="X34" s="309" t="s">
        <v>434</v>
      </c>
      <c r="Y34" s="109" t="s">
        <v>262</v>
      </c>
      <c r="Z34" s="111"/>
      <c r="AA34" s="60"/>
      <c r="AB34" s="60"/>
      <c r="AC34" s="60"/>
      <c r="AD34" s="60"/>
      <c r="AE34" s="60"/>
      <c r="AF34" s="113"/>
      <c r="AG34" s="60"/>
      <c r="AH34" s="308"/>
    </row>
    <row r="35" spans="1:34" ht="12.75">
      <c r="A35" s="38" t="s">
        <v>334</v>
      </c>
      <c r="B35" s="117" t="s">
        <v>311</v>
      </c>
      <c r="C35" s="166">
        <v>1.7</v>
      </c>
      <c r="D35" s="167">
        <v>3.75</v>
      </c>
      <c r="F35" s="49" t="s">
        <v>140</v>
      </c>
      <c r="G35" s="87" t="s">
        <v>139</v>
      </c>
      <c r="H35" s="126" t="s">
        <v>442</v>
      </c>
      <c r="I35" s="181">
        <v>1.55</v>
      </c>
      <c r="J35" s="182">
        <v>3.5</v>
      </c>
      <c r="X35" s="309" t="s">
        <v>435</v>
      </c>
      <c r="Y35" s="109" t="s">
        <v>263</v>
      </c>
      <c r="Z35" s="111"/>
      <c r="AA35" s="60"/>
      <c r="AB35" s="60"/>
      <c r="AC35" s="60"/>
      <c r="AD35" s="60"/>
      <c r="AE35" s="60"/>
      <c r="AF35" s="113"/>
      <c r="AG35" s="60"/>
      <c r="AH35" s="308"/>
    </row>
    <row r="36" spans="1:34" ht="12.75">
      <c r="A36" s="23" t="s">
        <v>335</v>
      </c>
      <c r="B36" s="117" t="s">
        <v>312</v>
      </c>
      <c r="C36" s="170">
        <v>2.65</v>
      </c>
      <c r="D36" s="167">
        <v>6</v>
      </c>
      <c r="F36" s="49" t="s">
        <v>142</v>
      </c>
      <c r="G36" s="87" t="s">
        <v>141</v>
      </c>
      <c r="H36" s="126" t="s">
        <v>442</v>
      </c>
      <c r="I36" s="181">
        <v>1.55</v>
      </c>
      <c r="J36" s="182">
        <v>3.5</v>
      </c>
      <c r="X36" s="309" t="s">
        <v>436</v>
      </c>
      <c r="Y36" s="109" t="s">
        <v>264</v>
      </c>
      <c r="Z36" s="111"/>
      <c r="AA36" s="60"/>
      <c r="AB36" s="60"/>
      <c r="AC36" s="60"/>
      <c r="AD36" s="60"/>
      <c r="AE36" s="60"/>
      <c r="AF36" s="113"/>
      <c r="AG36" s="60"/>
      <c r="AH36" s="308"/>
    </row>
    <row r="37" spans="1:34" ht="13.5" thickBot="1">
      <c r="A37" s="24" t="s">
        <v>336</v>
      </c>
      <c r="B37" s="134" t="s">
        <v>80</v>
      </c>
      <c r="C37" s="172">
        <v>0.95</v>
      </c>
      <c r="D37" s="173">
        <v>2.25</v>
      </c>
      <c r="F37" s="49" t="s">
        <v>144</v>
      </c>
      <c r="G37" s="87" t="s">
        <v>143</v>
      </c>
      <c r="H37" s="126" t="s">
        <v>442</v>
      </c>
      <c r="I37" s="181">
        <v>1.55</v>
      </c>
      <c r="J37" s="182">
        <v>3.5</v>
      </c>
      <c r="X37" s="309" t="s">
        <v>437</v>
      </c>
      <c r="Y37" s="109" t="s">
        <v>265</v>
      </c>
      <c r="Z37" s="111"/>
      <c r="AA37" s="60"/>
      <c r="AB37" s="60"/>
      <c r="AC37" s="60"/>
      <c r="AD37" s="60"/>
      <c r="AE37" s="60"/>
      <c r="AF37" s="113"/>
      <c r="AG37" s="60"/>
      <c r="AH37" s="308"/>
    </row>
    <row r="38" spans="1:34" ht="13.5" thickBot="1">
      <c r="A38" s="21" t="s">
        <v>404</v>
      </c>
      <c r="B38" s="133"/>
      <c r="C38" s="169"/>
      <c r="D38" s="165"/>
      <c r="F38" s="49" t="s">
        <v>146</v>
      </c>
      <c r="G38" s="87" t="s">
        <v>145</v>
      </c>
      <c r="H38" s="126" t="s">
        <v>442</v>
      </c>
      <c r="I38" s="181">
        <v>1.55</v>
      </c>
      <c r="J38" s="182">
        <v>3.5</v>
      </c>
      <c r="X38" s="310" t="s">
        <v>438</v>
      </c>
      <c r="Y38" s="311" t="s">
        <v>266</v>
      </c>
      <c r="Z38" s="312"/>
      <c r="AA38" s="313"/>
      <c r="AB38" s="313"/>
      <c r="AC38" s="313"/>
      <c r="AD38" s="313"/>
      <c r="AE38" s="313"/>
      <c r="AF38" s="314"/>
      <c r="AG38" s="313"/>
      <c r="AH38" s="315"/>
    </row>
    <row r="39" spans="1:34" ht="13.5" thickBot="1">
      <c r="A39" s="23" t="s">
        <v>337</v>
      </c>
      <c r="B39" s="117" t="s">
        <v>313</v>
      </c>
      <c r="C39" s="166">
        <v>1.95</v>
      </c>
      <c r="D39" s="167">
        <v>4.5</v>
      </c>
      <c r="F39" s="287" t="s">
        <v>286</v>
      </c>
      <c r="G39" s="288" t="s">
        <v>267</v>
      </c>
      <c r="H39" s="289" t="s">
        <v>287</v>
      </c>
      <c r="I39" s="285">
        <v>3.15</v>
      </c>
      <c r="J39" s="205">
        <v>7</v>
      </c>
      <c r="Z39" s="316">
        <f>SUM(Z26:Z38)</f>
        <v>0</v>
      </c>
      <c r="AA39" s="321">
        <f>SUM(AA5:AA38)</f>
        <v>0</v>
      </c>
      <c r="AB39" s="324">
        <f aca="true" t="shared" si="0" ref="AB39:AH39">SUM(AB5:AB38)</f>
        <v>0</v>
      </c>
      <c r="AC39" s="328">
        <f t="shared" si="0"/>
        <v>0</v>
      </c>
      <c r="AD39" s="331">
        <f t="shared" si="0"/>
        <v>0</v>
      </c>
      <c r="AE39" s="334">
        <f t="shared" si="0"/>
        <v>0</v>
      </c>
      <c r="AF39" s="336">
        <f>SUM(AF26:AF38)</f>
        <v>0</v>
      </c>
      <c r="AG39" s="340">
        <f t="shared" si="0"/>
        <v>0</v>
      </c>
      <c r="AH39" s="343">
        <f t="shared" si="0"/>
        <v>0</v>
      </c>
    </row>
    <row r="40" spans="1:34" ht="12.75">
      <c r="A40" s="23" t="s">
        <v>338</v>
      </c>
      <c r="B40" s="117" t="s">
        <v>314</v>
      </c>
      <c r="C40" s="166">
        <v>1.4</v>
      </c>
      <c r="D40" s="167">
        <v>3.25</v>
      </c>
      <c r="F40" s="157" t="s">
        <v>404</v>
      </c>
      <c r="G40" s="158"/>
      <c r="H40" s="159"/>
      <c r="I40" s="188">
        <v>0</v>
      </c>
      <c r="J40" s="189">
        <v>0</v>
      </c>
      <c r="X40" s="137"/>
      <c r="Y40" s="138"/>
      <c r="Z40" s="19"/>
      <c r="AA40" s="19"/>
      <c r="AB40" s="19"/>
      <c r="AC40" s="19"/>
      <c r="AD40" s="19"/>
      <c r="AE40" s="19"/>
      <c r="AF40" s="114"/>
      <c r="AG40" s="19"/>
      <c r="AH40" s="19"/>
    </row>
    <row r="41" spans="1:34" ht="13.5" thickBot="1">
      <c r="A41" s="24" t="s">
        <v>339</v>
      </c>
      <c r="B41" s="134" t="s">
        <v>315</v>
      </c>
      <c r="C41" s="172">
        <v>1.45</v>
      </c>
      <c r="D41" s="173">
        <v>3.43</v>
      </c>
      <c r="F41" s="49" t="s">
        <v>366</v>
      </c>
      <c r="G41" s="153" t="s">
        <v>367</v>
      </c>
      <c r="H41" s="127" t="s">
        <v>271</v>
      </c>
      <c r="I41" s="181">
        <v>5.8</v>
      </c>
      <c r="J41" s="183">
        <v>12.25</v>
      </c>
      <c r="X41" s="137"/>
      <c r="Y41" s="138"/>
      <c r="Z41" s="19"/>
      <c r="AA41" s="19"/>
      <c r="AB41" s="19"/>
      <c r="AC41" s="19"/>
      <c r="AD41" s="19"/>
      <c r="AE41" s="19"/>
      <c r="AF41" s="114"/>
      <c r="AG41" s="19"/>
      <c r="AH41" s="19"/>
    </row>
    <row r="42" spans="6:34" ht="13.5" thickBot="1">
      <c r="F42" s="50" t="s">
        <v>369</v>
      </c>
      <c r="G42" s="160" t="s">
        <v>368</v>
      </c>
      <c r="H42" s="129" t="s">
        <v>271</v>
      </c>
      <c r="I42" s="184">
        <v>6.3</v>
      </c>
      <c r="J42" s="190">
        <v>12.85</v>
      </c>
      <c r="X42" s="137"/>
      <c r="Y42" s="138"/>
      <c r="Z42" s="19"/>
      <c r="AA42" s="19"/>
      <c r="AB42" s="19"/>
      <c r="AC42" s="19"/>
      <c r="AD42" s="19"/>
      <c r="AE42" s="19"/>
      <c r="AF42" s="114"/>
      <c r="AG42" s="19"/>
      <c r="AH42" s="19"/>
    </row>
    <row r="43" spans="1:10" ht="13.5" thickBot="1">
      <c r="A43" s="151" t="s">
        <v>405</v>
      </c>
      <c r="B43" s="152" t="s">
        <v>359</v>
      </c>
      <c r="C43" s="176">
        <v>2.5</v>
      </c>
      <c r="D43" s="177">
        <v>5.9</v>
      </c>
      <c r="F43" s="290" t="s">
        <v>365</v>
      </c>
      <c r="G43" s="26"/>
      <c r="H43" s="122"/>
      <c r="I43" s="186"/>
      <c r="J43" s="275"/>
    </row>
    <row r="44" spans="6:34" ht="13.5" thickBot="1">
      <c r="F44" s="67" t="s">
        <v>208</v>
      </c>
      <c r="G44" s="40" t="s">
        <v>147</v>
      </c>
      <c r="H44" s="129" t="s">
        <v>148</v>
      </c>
      <c r="I44" s="184">
        <v>2.2</v>
      </c>
      <c r="J44" s="185">
        <v>4.75</v>
      </c>
      <c r="X44" s="139"/>
      <c r="Y44" s="114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>
      <c r="A45" s="20"/>
      <c r="B45" s="31"/>
      <c r="C45" s="178"/>
      <c r="D45" s="179"/>
      <c r="I45" s="193"/>
      <c r="J45" s="194"/>
      <c r="X45" s="137"/>
      <c r="Y45" s="138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>
      <c r="A46" s="20"/>
      <c r="B46" s="31"/>
      <c r="C46" s="178"/>
      <c r="D46" s="179"/>
      <c r="F46" s="19" t="s">
        <v>149</v>
      </c>
      <c r="I46" s="193"/>
      <c r="J46" s="194"/>
      <c r="X46" s="140"/>
      <c r="Y46" s="138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>
      <c r="A47" s="44"/>
      <c r="B47" s="31"/>
      <c r="C47" s="178"/>
      <c r="D47" s="179"/>
      <c r="E47" s="20"/>
      <c r="F47" s="7" t="s">
        <v>150</v>
      </c>
      <c r="I47" s="193"/>
      <c r="J47" s="194"/>
      <c r="X47" s="137"/>
      <c r="Y47" s="138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>
      <c r="A48" s="145"/>
      <c r="B48" s="180"/>
      <c r="C48" s="179"/>
      <c r="D48" s="20"/>
      <c r="F48" s="13"/>
      <c r="G48" s="119"/>
      <c r="H48" s="193"/>
      <c r="I48" s="194"/>
      <c r="J48"/>
      <c r="M48" s="6"/>
      <c r="N48" s="11"/>
      <c r="O48"/>
      <c r="Q48" s="7"/>
      <c r="V48"/>
      <c r="W48" s="137"/>
      <c r="X48" s="138"/>
      <c r="Y48" s="19"/>
      <c r="Z48" s="19"/>
      <c r="AA48" s="19"/>
      <c r="AB48" s="19"/>
      <c r="AC48" s="19"/>
      <c r="AD48" s="19"/>
      <c r="AE48" s="19"/>
      <c r="AF48" s="19"/>
      <c r="AG48" s="19"/>
      <c r="AH48"/>
    </row>
    <row r="49" spans="1:34" ht="15">
      <c r="A49" s="359" t="s">
        <v>453</v>
      </c>
      <c r="B49" s="360"/>
      <c r="C49" s="360" t="s">
        <v>454</v>
      </c>
      <c r="D49" s="360"/>
      <c r="E49" s="360" t="s">
        <v>455</v>
      </c>
      <c r="F49" s="360" t="s">
        <v>456</v>
      </c>
      <c r="G49" s="361"/>
      <c r="H49"/>
      <c r="I49"/>
      <c r="J49"/>
      <c r="N49"/>
      <c r="O49"/>
      <c r="R49"/>
      <c r="S49"/>
      <c r="T49"/>
      <c r="U49"/>
      <c r="V49"/>
      <c r="X49"/>
      <c r="Y49"/>
      <c r="Z49"/>
      <c r="AA49"/>
      <c r="AB49"/>
      <c r="AC49"/>
      <c r="AD49"/>
      <c r="AE49"/>
      <c r="AF49"/>
      <c r="AG49"/>
      <c r="AH49"/>
    </row>
    <row r="50" spans="1:34" ht="15">
      <c r="A50" s="359" t="s">
        <v>457</v>
      </c>
      <c r="B50" s="360" t="s">
        <v>458</v>
      </c>
      <c r="C50" s="360">
        <v>48</v>
      </c>
      <c r="D50" s="360" t="s">
        <v>459</v>
      </c>
      <c r="E50" s="362">
        <v>1.38</v>
      </c>
      <c r="F50" s="363">
        <f>E50*C50</f>
        <v>66.24</v>
      </c>
      <c r="G50" s="361"/>
      <c r="H50"/>
      <c r="I50"/>
      <c r="J50"/>
      <c r="N50"/>
      <c r="O50"/>
      <c r="R50"/>
      <c r="S50"/>
      <c r="T50"/>
      <c r="U50"/>
      <c r="V50"/>
      <c r="X50"/>
      <c r="Y50"/>
      <c r="Z50"/>
      <c r="AA50"/>
      <c r="AB50"/>
      <c r="AC50"/>
      <c r="AD50"/>
      <c r="AE50"/>
      <c r="AF50"/>
      <c r="AG50"/>
      <c r="AH50"/>
    </row>
    <row r="51" spans="1:34" ht="15">
      <c r="A51" s="359" t="s">
        <v>460</v>
      </c>
      <c r="B51" s="360" t="s">
        <v>458</v>
      </c>
      <c r="C51" s="360">
        <v>48</v>
      </c>
      <c r="D51" s="360" t="s">
        <v>461</v>
      </c>
      <c r="E51" s="362">
        <v>2.12</v>
      </c>
      <c r="F51" s="363">
        <f>E51*C51</f>
        <v>101.76</v>
      </c>
      <c r="G51" s="361"/>
      <c r="H51"/>
      <c r="I51"/>
      <c r="J51"/>
      <c r="N51"/>
      <c r="O51"/>
      <c r="R51"/>
      <c r="S51"/>
      <c r="T51"/>
      <c r="U51"/>
      <c r="V51"/>
      <c r="X51"/>
      <c r="Y51"/>
      <c r="Z51"/>
      <c r="AA51"/>
      <c r="AB51"/>
      <c r="AC51"/>
      <c r="AD51"/>
      <c r="AE51"/>
      <c r="AF51"/>
      <c r="AG51"/>
      <c r="AH51"/>
    </row>
    <row r="52" spans="1:34" ht="15">
      <c r="A52" s="359" t="s">
        <v>462</v>
      </c>
      <c r="B52" s="360" t="s">
        <v>458</v>
      </c>
      <c r="C52" s="360">
        <v>48</v>
      </c>
      <c r="D52" s="360" t="s">
        <v>463</v>
      </c>
      <c r="E52" s="362">
        <v>2.2</v>
      </c>
      <c r="F52" s="363">
        <f>E52*C52</f>
        <v>105.60000000000001</v>
      </c>
      <c r="G52" s="361"/>
      <c r="H52"/>
      <c r="I52"/>
      <c r="J52"/>
      <c r="N52"/>
      <c r="O52"/>
      <c r="R52"/>
      <c r="S52"/>
      <c r="T52"/>
      <c r="U52"/>
      <c r="V52"/>
      <c r="X52"/>
      <c r="Y52"/>
      <c r="Z52"/>
      <c r="AA52"/>
      <c r="AB52"/>
      <c r="AC52"/>
      <c r="AD52"/>
      <c r="AE52"/>
      <c r="AF52"/>
      <c r="AG52"/>
      <c r="AH52"/>
    </row>
    <row r="53" spans="1:34" ht="15">
      <c r="A53" s="359" t="s">
        <v>464</v>
      </c>
      <c r="B53" s="360" t="s">
        <v>458</v>
      </c>
      <c r="C53" s="360">
        <v>48</v>
      </c>
      <c r="D53" s="360" t="s">
        <v>381</v>
      </c>
      <c r="E53" s="362">
        <v>1.98</v>
      </c>
      <c r="F53" s="363">
        <f>E53*C53</f>
        <v>95.03999999999999</v>
      </c>
      <c r="G53" s="361"/>
      <c r="H53"/>
      <c r="I53"/>
      <c r="J53"/>
      <c r="N53"/>
      <c r="O53"/>
      <c r="R53"/>
      <c r="S53"/>
      <c r="T53"/>
      <c r="U53"/>
      <c r="V53"/>
      <c r="X53"/>
      <c r="Y53"/>
      <c r="Z53"/>
      <c r="AA53"/>
      <c r="AB53"/>
      <c r="AC53"/>
      <c r="AD53"/>
      <c r="AE53"/>
      <c r="AF53"/>
      <c r="AG53"/>
      <c r="AH53"/>
    </row>
    <row r="54" spans="1:34" ht="15">
      <c r="A54" s="364"/>
      <c r="B54" s="364"/>
      <c r="C54" s="364"/>
      <c r="D54" s="364"/>
      <c r="E54" s="365"/>
      <c r="F54" s="365"/>
      <c r="G54" s="361"/>
      <c r="H54"/>
      <c r="I54"/>
      <c r="J54"/>
      <c r="N54"/>
      <c r="O54"/>
      <c r="R54"/>
      <c r="S54"/>
      <c r="T54"/>
      <c r="U54"/>
      <c r="V54"/>
      <c r="X54"/>
      <c r="Y54"/>
      <c r="Z54"/>
      <c r="AA54"/>
      <c r="AB54"/>
      <c r="AC54"/>
      <c r="AD54"/>
      <c r="AE54"/>
      <c r="AF54"/>
      <c r="AG54"/>
      <c r="AH54"/>
    </row>
    <row r="55" spans="1:34" ht="15">
      <c r="A55" s="364"/>
      <c r="B55" s="364"/>
      <c r="C55" s="364"/>
      <c r="D55" s="364"/>
      <c r="E55" s="364"/>
      <c r="F55" s="364"/>
      <c r="G55" s="361"/>
      <c r="H55"/>
      <c r="I55"/>
      <c r="J55"/>
      <c r="N55"/>
      <c r="O55"/>
      <c r="R55"/>
      <c r="S55"/>
      <c r="T55"/>
      <c r="U55"/>
      <c r="V55"/>
      <c r="X55"/>
      <c r="Y55"/>
      <c r="Z55"/>
      <c r="AA55"/>
      <c r="AB55"/>
      <c r="AC55"/>
      <c r="AD55"/>
      <c r="AE55"/>
      <c r="AF55"/>
      <c r="AG55"/>
      <c r="AH55"/>
    </row>
    <row r="56" spans="1:34" ht="15">
      <c r="A56" s="359" t="s">
        <v>453</v>
      </c>
      <c r="B56" s="360"/>
      <c r="C56" s="360" t="s">
        <v>454</v>
      </c>
      <c r="D56" s="360" t="s">
        <v>465</v>
      </c>
      <c r="E56" s="360" t="s">
        <v>455</v>
      </c>
      <c r="F56" s="364"/>
      <c r="G56" s="361"/>
      <c r="H56"/>
      <c r="I56"/>
      <c r="J56"/>
      <c r="N56"/>
      <c r="O56"/>
      <c r="R56"/>
      <c r="S56"/>
      <c r="T56"/>
      <c r="U56"/>
      <c r="V56"/>
      <c r="X56"/>
      <c r="Y56"/>
      <c r="Z56"/>
      <c r="AA56"/>
      <c r="AB56"/>
      <c r="AC56"/>
      <c r="AD56"/>
      <c r="AE56"/>
      <c r="AF56"/>
      <c r="AG56"/>
      <c r="AH56"/>
    </row>
    <row r="57" spans="1:34" ht="15">
      <c r="A57" s="359" t="s">
        <v>457</v>
      </c>
      <c r="B57" s="360" t="s">
        <v>458</v>
      </c>
      <c r="C57" s="360">
        <v>48</v>
      </c>
      <c r="D57" s="360" t="s">
        <v>314</v>
      </c>
      <c r="E57" s="362">
        <v>1.38</v>
      </c>
      <c r="F57" s="364"/>
      <c r="G57" s="361"/>
      <c r="H57"/>
      <c r="I57"/>
      <c r="J57"/>
      <c r="N57"/>
      <c r="O57"/>
      <c r="R57"/>
      <c r="S57"/>
      <c r="T57"/>
      <c r="U57"/>
      <c r="V57"/>
      <c r="X57"/>
      <c r="Y57"/>
      <c r="Z57"/>
      <c r="AA57"/>
      <c r="AB57"/>
      <c r="AC57"/>
      <c r="AD57"/>
      <c r="AE57"/>
      <c r="AF57"/>
      <c r="AG57"/>
      <c r="AH57"/>
    </row>
    <row r="58" spans="1:34" ht="15">
      <c r="A58" s="359" t="s">
        <v>460</v>
      </c>
      <c r="B58" s="360" t="s">
        <v>458</v>
      </c>
      <c r="C58" s="360">
        <v>48</v>
      </c>
      <c r="D58" s="360" t="s">
        <v>302</v>
      </c>
      <c r="E58" s="362">
        <v>2.12</v>
      </c>
      <c r="F58" s="364"/>
      <c r="G58" s="361"/>
      <c r="H58"/>
      <c r="I58"/>
      <c r="J58"/>
      <c r="N58"/>
      <c r="O58"/>
      <c r="R58"/>
      <c r="S58"/>
      <c r="T58"/>
      <c r="U58"/>
      <c r="V58"/>
      <c r="X58"/>
      <c r="Y58"/>
      <c r="Z58"/>
      <c r="AA58"/>
      <c r="AB58"/>
      <c r="AC58"/>
      <c r="AD58"/>
      <c r="AE58"/>
      <c r="AF58"/>
      <c r="AG58"/>
      <c r="AH58"/>
    </row>
    <row r="59" spans="1:34" ht="15">
      <c r="A59" s="359" t="s">
        <v>462</v>
      </c>
      <c r="B59" s="360" t="s">
        <v>458</v>
      </c>
      <c r="C59" s="360">
        <v>48</v>
      </c>
      <c r="D59" s="360" t="s">
        <v>296</v>
      </c>
      <c r="E59" s="362">
        <v>2.2</v>
      </c>
      <c r="F59" s="364"/>
      <c r="G59" s="361"/>
      <c r="H59"/>
      <c r="I59"/>
      <c r="J59"/>
      <c r="N59"/>
      <c r="O59"/>
      <c r="R59"/>
      <c r="S59"/>
      <c r="T59"/>
      <c r="U59"/>
      <c r="V59"/>
      <c r="X59"/>
      <c r="Y59"/>
      <c r="Z59"/>
      <c r="AA59"/>
      <c r="AB59"/>
      <c r="AC59"/>
      <c r="AD59"/>
      <c r="AE59"/>
      <c r="AF59"/>
      <c r="AG59"/>
      <c r="AH59"/>
    </row>
    <row r="60" spans="1:34" ht="15">
      <c r="A60" s="359" t="s">
        <v>464</v>
      </c>
      <c r="B60" s="360" t="s">
        <v>458</v>
      </c>
      <c r="C60" s="360">
        <v>48</v>
      </c>
      <c r="D60" s="360" t="s">
        <v>313</v>
      </c>
      <c r="E60" s="362">
        <v>1.98</v>
      </c>
      <c r="F60" s="364"/>
      <c r="G60" s="361"/>
      <c r="H60"/>
      <c r="I60"/>
      <c r="J60"/>
      <c r="N60"/>
      <c r="O60"/>
      <c r="R60"/>
      <c r="S60"/>
      <c r="T60"/>
      <c r="U60"/>
      <c r="V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 s="145"/>
      <c r="B61" s="180"/>
      <c r="C61" s="179"/>
      <c r="D61" s="20"/>
      <c r="F61" s="13"/>
      <c r="G61" s="119"/>
      <c r="H61" s="193"/>
      <c r="I61" s="194"/>
      <c r="J61"/>
      <c r="M61" s="6"/>
      <c r="N61" s="11"/>
      <c r="O61"/>
      <c r="Q61" s="7"/>
      <c r="V61"/>
      <c r="W61" s="137"/>
      <c r="X61" s="138"/>
      <c r="Y61" s="19"/>
      <c r="Z61" s="19"/>
      <c r="AA61" s="19"/>
      <c r="AB61" s="19"/>
      <c r="AC61" s="19"/>
      <c r="AD61" s="19"/>
      <c r="AE61" s="19"/>
      <c r="AF61" s="19"/>
      <c r="AG61" s="19"/>
      <c r="AH61"/>
    </row>
    <row r="62" spans="1:34" ht="12.75">
      <c r="A62" s="31"/>
      <c r="B62" s="178"/>
      <c r="C62" s="179"/>
      <c r="D62" s="20"/>
      <c r="F62" s="13"/>
      <c r="G62" s="119"/>
      <c r="H62" s="11"/>
      <c r="I62" s="120"/>
      <c r="J62"/>
      <c r="M62" s="6"/>
      <c r="N62" s="11"/>
      <c r="O62"/>
      <c r="Q62" s="7"/>
      <c r="V62"/>
      <c r="W62" s="141"/>
      <c r="X62" s="114"/>
      <c r="Y62" s="19"/>
      <c r="Z62" s="19"/>
      <c r="AA62" s="19"/>
      <c r="AB62" s="19"/>
      <c r="AC62" s="19"/>
      <c r="AD62" s="19"/>
      <c r="AE62" s="19"/>
      <c r="AF62" s="19"/>
      <c r="AG62" s="19"/>
      <c r="AH62"/>
    </row>
    <row r="63" spans="1:34" ht="12.75">
      <c r="A63" s="31"/>
      <c r="B63" s="178"/>
      <c r="C63" s="179"/>
      <c r="D63" s="20"/>
      <c r="F63" s="13"/>
      <c r="G63" s="119"/>
      <c r="H63" s="11"/>
      <c r="I63" s="120"/>
      <c r="J63"/>
      <c r="M63" s="6"/>
      <c r="N63" s="11"/>
      <c r="O63"/>
      <c r="Q63" s="7"/>
      <c r="V63"/>
      <c r="W63" s="19"/>
      <c r="X63" s="137"/>
      <c r="Y63" s="19"/>
      <c r="Z63" s="19"/>
      <c r="AA63" s="19"/>
      <c r="AB63" s="19"/>
      <c r="AC63" s="19"/>
      <c r="AD63" s="19"/>
      <c r="AE63" s="19"/>
      <c r="AF63" s="19"/>
      <c r="AG63" s="19"/>
      <c r="AH63"/>
    </row>
    <row r="64" spans="1:34" ht="12.75">
      <c r="A64" s="31"/>
      <c r="B64" s="178"/>
      <c r="C64" s="179"/>
      <c r="D64" s="20"/>
      <c r="F64" s="13"/>
      <c r="G64" s="119"/>
      <c r="H64" s="11"/>
      <c r="I64" s="120"/>
      <c r="J64"/>
      <c r="M64" s="6"/>
      <c r="N64" s="11"/>
      <c r="O64"/>
      <c r="Q64" s="7"/>
      <c r="V64"/>
      <c r="W64" s="7"/>
      <c r="X64" s="131"/>
      <c r="Y64" s="7"/>
      <c r="AH64"/>
    </row>
    <row r="65" spans="1:5" ht="12.75">
      <c r="A65" s="90"/>
      <c r="B65" s="31"/>
      <c r="C65" s="178"/>
      <c r="D65" s="179"/>
      <c r="E65" s="20"/>
    </row>
    <row r="66" spans="1:5" ht="12.75">
      <c r="A66" s="20"/>
      <c r="B66" s="31"/>
      <c r="C66" s="178"/>
      <c r="D66" s="179"/>
      <c r="E66" s="20"/>
    </row>
    <row r="67" spans="1:5" ht="12.75">
      <c r="A67" s="20"/>
      <c r="B67" s="31"/>
      <c r="C67" s="178"/>
      <c r="D67" s="179"/>
      <c r="E67" s="20"/>
    </row>
    <row r="68" spans="1:4" ht="12.75">
      <c r="A68" s="20"/>
      <c r="B68" s="31"/>
      <c r="C68" s="178"/>
      <c r="D68" s="179"/>
    </row>
    <row r="69" spans="1:4" ht="12.75">
      <c r="A69" s="20"/>
      <c r="B69" s="31"/>
      <c r="C69" s="178"/>
      <c r="D69" s="179"/>
    </row>
    <row r="70" spans="1:4" ht="12.75">
      <c r="A70" s="20"/>
      <c r="B70" s="31"/>
      <c r="C70" s="178"/>
      <c r="D70" s="179"/>
    </row>
  </sheetData>
  <sheetProtection/>
  <mergeCells count="4"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 Lee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Szymankiewicz</dc:creator>
  <cp:keywords/>
  <dc:description/>
  <cp:lastModifiedBy>User</cp:lastModifiedBy>
  <cp:lastPrinted>2016-09-10T12:29:05Z</cp:lastPrinted>
  <dcterms:created xsi:type="dcterms:W3CDTF">2009-11-24T12:08:58Z</dcterms:created>
  <dcterms:modified xsi:type="dcterms:W3CDTF">2018-11-05T10:32:48Z</dcterms:modified>
  <cp:category/>
  <cp:version/>
  <cp:contentType/>
  <cp:contentStatus/>
</cp:coreProperties>
</file>